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-285" windowWidth="13530" windowHeight="9375" tabRatio="610" activeTab="1"/>
  </bookViews>
  <sheets>
    <sheet name="Pr. 14(13)-2A" sheetId="12" r:id="rId1"/>
    <sheet name="Sol" sheetId="10" r:id="rId2"/>
  </sheets>
  <definedNames>
    <definedName name="_xlnm.Print_Area" localSheetId="0">'Pr. 14(13)-2A'!$A$1:$AA$13</definedName>
  </definedNames>
  <calcPr calcId="145621" fullPrecision="0"/>
</workbook>
</file>

<file path=xl/calcChain.xml><?xml version="1.0" encoding="utf-8"?>
<calcChain xmlns="http://schemas.openxmlformats.org/spreadsheetml/2006/main">
  <c r="P63" i="12" l="1"/>
  <c r="H63" i="12"/>
  <c r="E5" i="10"/>
  <c r="O43" i="12"/>
  <c r="O42" i="12"/>
  <c r="O41" i="12"/>
  <c r="O39" i="12"/>
  <c r="L38" i="12"/>
  <c r="H38" i="12"/>
  <c r="L37" i="12"/>
  <c r="H37" i="12"/>
  <c r="L36" i="12"/>
  <c r="H36" i="12"/>
  <c r="O33" i="12"/>
  <c r="L32" i="12"/>
  <c r="H32" i="12"/>
  <c r="O29" i="12"/>
  <c r="L28" i="12"/>
  <c r="I28" i="12"/>
  <c r="L27" i="12"/>
  <c r="I27" i="12"/>
  <c r="L26" i="12"/>
  <c r="I26" i="12"/>
  <c r="L25" i="12"/>
  <c r="I25" i="12"/>
  <c r="L23" i="12"/>
  <c r="AE6" i="12" s="1"/>
  <c r="L20" i="12"/>
  <c r="AE4" i="12"/>
  <c r="A11" i="12"/>
  <c r="A12" i="12"/>
  <c r="A5" i="12"/>
  <c r="AE2" i="12"/>
  <c r="N63" i="10"/>
  <c r="K59" i="10"/>
  <c r="K63" i="10" s="1"/>
  <c r="N39" i="10"/>
  <c r="K78" i="10"/>
  <c r="N78" i="10"/>
  <c r="P63" i="10"/>
  <c r="H63" i="10"/>
  <c r="N29" i="10"/>
  <c r="N41" i="10" s="1"/>
  <c r="N43" i="10" s="1"/>
  <c r="AE8" i="12" l="1"/>
  <c r="AE10" i="12" s="1"/>
  <c r="E5" i="12" s="1"/>
</calcChain>
</file>

<file path=xl/comments1.xml><?xml version="1.0" encoding="utf-8"?>
<comments xmlns="http://schemas.openxmlformats.org/spreadsheetml/2006/main">
  <authors>
    <author>Mark Sears</author>
  </authors>
  <commentList>
    <comment ref="J52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2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Mark Sears</author>
  </authors>
  <commentList>
    <comment ref="J52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52" authorId="0">
      <text>
        <r>
          <rPr>
            <sz val="8"/>
            <color indexed="81"/>
            <rFont val="Tahoma"/>
            <family val="2"/>
          </rPr>
          <t>Enter identifying transaction letters in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<sst xmlns="http://schemas.openxmlformats.org/spreadsheetml/2006/main" count="191" uniqueCount="101">
  <si>
    <t>Name:</t>
  </si>
  <si>
    <t>Section:</t>
  </si>
  <si>
    <t>Cash</t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</si>
  <si>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</si>
  <si>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</si>
  <si>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</si>
  <si>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</si>
  <si>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</si>
  <si>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</si>
  <si>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</si>
  <si>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</si>
  <si>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</si>
  <si>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</si>
  <si>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</si>
  <si>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</si>
  <si>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</si>
  <si>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</si>
  <si>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Supplies expense</t>
  </si>
  <si>
    <t>Insurance expense</t>
  </si>
  <si>
    <t>Fees earned</t>
  </si>
  <si>
    <t>Salary expense</t>
  </si>
  <si>
    <t>Rent expense</t>
  </si>
  <si>
    <t>Miscellaneous expense</t>
  </si>
  <si>
    <t>Net income</t>
  </si>
  <si>
    <t>Rent revenue</t>
  </si>
  <si>
    <t>Wages expense</t>
  </si>
  <si>
    <t>Depreciation expense - building</t>
  </si>
  <si>
    <t>Depreciation expense - equipment</t>
  </si>
  <si>
    <t>Utilities expense</t>
  </si>
  <si>
    <t>Service revenue</t>
  </si>
  <si>
    <t>Depreciation expense</t>
  </si>
  <si>
    <t>[Key code here]</t>
  </si>
  <si>
    <t>Cash flows from operating activities:</t>
  </si>
  <si>
    <t>Adjustments to reconcile net income to net cash</t>
  </si>
  <si>
    <t>flow from operating activities:</t>
  </si>
  <si>
    <t>Depreciation</t>
  </si>
  <si>
    <t>Changes in current operating assets and liabilities:</t>
  </si>
  <si>
    <t>Net cash flow from operating activities</t>
  </si>
  <si>
    <t xml:space="preserve">Score:    </t>
  </si>
  <si>
    <t xml:space="preserve">Key Code:    </t>
  </si>
  <si>
    <t>Statement of Cash Flows</t>
  </si>
  <si>
    <t>Increase in accounts payable</t>
  </si>
  <si>
    <t>Cash flows from investing activities:</t>
  </si>
  <si>
    <t>Less cash paid for purchase of equipment</t>
  </si>
  <si>
    <t>Cash flows from financing activities:</t>
  </si>
  <si>
    <t>Cash at the beginning of the year</t>
  </si>
  <si>
    <t>Cash at the end of the year</t>
  </si>
  <si>
    <t>Cash received from sale of common stock</t>
  </si>
  <si>
    <t>Less cash paid for dividends</t>
  </si>
  <si>
    <t>Accounts receivable (net)</t>
  </si>
  <si>
    <t>Equipment</t>
  </si>
  <si>
    <t>Accounts payable</t>
  </si>
  <si>
    <t>Retained earnings</t>
  </si>
  <si>
    <t>Totals</t>
  </si>
  <si>
    <t xml:space="preserve">Paid-in capital in excess of par </t>
  </si>
  <si>
    <t>Operating activities:</t>
  </si>
  <si>
    <t>Purchase of equipment</t>
  </si>
  <si>
    <t>Financing activities:</t>
  </si>
  <si>
    <t>Investing activities:</t>
  </si>
  <si>
    <t>Sale of common stock</t>
  </si>
  <si>
    <t>Accum. depr. - equipment</t>
  </si>
  <si>
    <t>Balance,</t>
  </si>
  <si>
    <t>Debit</t>
  </si>
  <si>
    <t>Credit</t>
  </si>
  <si>
    <t>Transactions</t>
  </si>
  <si>
    <t>Optional:</t>
  </si>
  <si>
    <t>Spreadsheet (Work Sheet) for Statement of Cash Flows</t>
  </si>
  <si>
    <t>(l)</t>
  </si>
  <si>
    <t>(k)</t>
  </si>
  <si>
    <t>(i)</t>
  </si>
  <si>
    <t>(h)</t>
  </si>
  <si>
    <t>(e)</t>
  </si>
  <si>
    <t>(b)</t>
  </si>
  <si>
    <t>(j)</t>
  </si>
  <si>
    <t>(g)</t>
  </si>
  <si>
    <t>(f)</t>
  </si>
  <si>
    <t>(d)</t>
  </si>
  <si>
    <t>(c)</t>
  </si>
  <si>
    <t>(a)</t>
  </si>
  <si>
    <t>but is provided as an aid in determining amounts for the statement.</t>
  </si>
  <si>
    <t>An asterisk (*) will appear to the right of an incorrect entry.  The optional work sheet will not be graded,</t>
  </si>
  <si>
    <t>Decrease in accounts receivable</t>
  </si>
  <si>
    <t>Increase in merchandise inventory</t>
  </si>
  <si>
    <t>Increase in prepaid expenses</t>
  </si>
  <si>
    <t>Less cash paid to retire mortgage note payable</t>
  </si>
  <si>
    <t>Net cash flow used for investing activities</t>
  </si>
  <si>
    <t>Net cash flow used for financing activities</t>
  </si>
  <si>
    <t>Increase (decrease) in cash</t>
  </si>
  <si>
    <t>Merchandise inventory</t>
  </si>
  <si>
    <t>Prepaid expenses</t>
  </si>
  <si>
    <t>Mortgage note payable</t>
  </si>
  <si>
    <t>Payment of cash dividends</t>
  </si>
  <si>
    <t>Payment of mortgage note payable</t>
  </si>
  <si>
    <t>Net decrease in cash</t>
  </si>
  <si>
    <r>
      <t>Instructions</t>
    </r>
    <r>
      <rPr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</si>
  <si>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Common stock, $25 par</t>
  </si>
  <si>
    <t>Dec. 31, 2015</t>
  </si>
  <si>
    <t>For the Year Ended December 31, 2016</t>
  </si>
  <si>
    <t>Dec. 31, 2016</t>
  </si>
  <si>
    <t>DEL RAY ENTERPRISES INC.</t>
  </si>
  <si>
    <t>Problem 14(13)-2A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</si>
</sst>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i/>
      <sz val="10"/>
      <color indexed="9"/>
      <name val="Arial Black"/>
      <family val="2"/>
    </font>
    <font>
      <sz val="10"/>
      <color indexed="9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24"/>
      </patternFill>
    </fill>
  </fills>
  <borders count="2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9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/>
      <diagonal/>
    </border>
    <border>
      <left style="thin">
        <color indexed="9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3" fillId="0" borderId="0" xfId="0" applyFont="1"/>
    <xf numFmtId="41" fontId="4" fillId="2" borderId="1" xfId="0" applyNumberFormat="1" applyFont="1" applyFill="1" applyBorder="1" applyProtection="1">
      <protection locked="0"/>
    </xf>
    <xf numFmtId="0" fontId="4" fillId="0" borderId="0" xfId="0" applyFont="1"/>
    <xf numFmtId="0" fontId="4" fillId="0" borderId="0" xfId="0" applyFont="1" applyFill="1"/>
    <xf numFmtId="0" fontId="5" fillId="3" borderId="2" xfId="0" applyFont="1" applyFill="1" applyBorder="1" applyProtection="1">
      <protection hidden="1"/>
    </xf>
    <xf numFmtId="41" fontId="4" fillId="3" borderId="0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  <protection hidden="1"/>
    </xf>
    <xf numFmtId="42" fontId="4" fillId="2" borderId="1" xfId="0" applyNumberFormat="1" applyFont="1" applyFill="1" applyBorder="1" applyProtection="1">
      <protection locked="0"/>
    </xf>
    <xf numFmtId="41" fontId="4" fillId="2" borderId="3" xfId="0" applyNumberFormat="1" applyFont="1" applyFill="1" applyBorder="1" applyProtection="1">
      <protection locked="0"/>
    </xf>
    <xf numFmtId="0" fontId="5" fillId="0" borderId="0" xfId="0" applyFont="1"/>
    <xf numFmtId="0" fontId="4" fillId="0" borderId="0" xfId="0" applyFont="1" applyBorder="1" applyAlignment="1" applyProtection="1">
      <alignment horizontal="left"/>
    </xf>
    <xf numFmtId="0" fontId="4" fillId="0" borderId="0" xfId="0" applyFont="1" applyAlignment="1"/>
    <xf numFmtId="0" fontId="0" fillId="0" borderId="0" xfId="0" applyAlignment="1"/>
    <xf numFmtId="0" fontId="7" fillId="0" borderId="0" xfId="0" applyFont="1" applyProtection="1"/>
    <xf numFmtId="0" fontId="13" fillId="0" borderId="0" xfId="0" applyFont="1"/>
    <xf numFmtId="0" fontId="5" fillId="0" borderId="0" xfId="0" applyFont="1" applyBorder="1" applyAlignment="1"/>
    <xf numFmtId="0" fontId="4" fillId="4" borderId="4" xfId="0" applyNumberFormat="1" applyFont="1" applyFill="1" applyBorder="1" applyAlignment="1">
      <alignment horizontal="left" vertical="center"/>
    </xf>
    <xf numFmtId="0" fontId="4" fillId="4" borderId="0" xfId="0" applyNumberFormat="1" applyFont="1" applyFill="1" applyBorder="1" applyAlignment="1">
      <alignment horizontal="left" vertical="center"/>
    </xf>
    <xf numFmtId="0" fontId="11" fillId="5" borderId="0" xfId="0" applyNumberFormat="1" applyFont="1" applyFill="1" applyBorder="1" applyAlignment="1">
      <alignment horizontal="left" vertical="center"/>
    </xf>
    <xf numFmtId="0" fontId="0" fillId="0" borderId="5" xfId="0" applyBorder="1"/>
    <xf numFmtId="0" fontId="3" fillId="0" borderId="0" xfId="0" quotePrefix="1" applyFont="1"/>
    <xf numFmtId="9" fontId="0" fillId="0" borderId="5" xfId="1" applyFont="1" applyBorder="1"/>
    <xf numFmtId="0" fontId="3" fillId="0" borderId="6" xfId="0" applyFont="1" applyBorder="1"/>
    <xf numFmtId="0" fontId="13" fillId="3" borderId="7" xfId="0" applyFont="1" applyFill="1" applyBorder="1" applyAlignment="1" applyProtection="1">
      <alignment horizontal="left"/>
      <protection hidden="1"/>
    </xf>
    <xf numFmtId="0" fontId="13" fillId="3" borderId="8" xfId="0" applyFont="1" applyFill="1" applyBorder="1" applyAlignment="1" applyProtection="1">
      <alignment horizontal="left"/>
      <protection hidden="1"/>
    </xf>
    <xf numFmtId="0" fontId="4" fillId="3" borderId="0" xfId="0" applyFont="1" applyFill="1" applyAlignment="1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4" fillId="0" borderId="0" xfId="0" applyFont="1" applyAlignment="1" applyProtection="1"/>
    <xf numFmtId="0" fontId="11" fillId="5" borderId="0" xfId="0" applyNumberFormat="1" applyFont="1" applyFill="1" applyBorder="1" applyAlignment="1" applyProtection="1">
      <alignment horizontal="left" vertical="center"/>
    </xf>
    <xf numFmtId="0" fontId="4" fillId="4" borderId="4" xfId="0" applyNumberFormat="1" applyFont="1" applyFill="1" applyBorder="1" applyAlignment="1" applyProtection="1">
      <alignment horizontal="left" vertical="center"/>
    </xf>
    <xf numFmtId="0" fontId="4" fillId="4" borderId="0" xfId="0" applyNumberFormat="1" applyFont="1" applyFill="1" applyBorder="1" applyAlignment="1" applyProtection="1">
      <alignment horizontal="left" vertical="center"/>
    </xf>
    <xf numFmtId="0" fontId="13" fillId="0" borderId="0" xfId="0" applyFont="1" applyProtection="1"/>
    <xf numFmtId="0" fontId="5" fillId="0" borderId="0" xfId="0" applyFont="1" applyProtection="1"/>
    <xf numFmtId="0" fontId="3" fillId="0" borderId="0" xfId="0" applyFont="1" applyProtection="1"/>
    <xf numFmtId="0" fontId="4" fillId="3" borderId="0" xfId="0" applyFont="1" applyFill="1" applyBorder="1" applyAlignment="1" applyProtection="1">
      <alignment horizontal="center"/>
    </xf>
    <xf numFmtId="0" fontId="4" fillId="0" borderId="0" xfId="0" applyFont="1" applyFill="1" applyProtection="1"/>
    <xf numFmtId="0" fontId="4" fillId="3" borderId="9" xfId="0" applyFont="1" applyFill="1" applyBorder="1" applyProtection="1"/>
    <xf numFmtId="0" fontId="13" fillId="0" borderId="0" xfId="0" applyFont="1" applyProtection="1">
      <protection hidden="1"/>
    </xf>
    <xf numFmtId="0" fontId="4" fillId="3" borderId="2" xfId="0" applyFont="1" applyFill="1" applyBorder="1" applyAlignment="1" applyProtection="1">
      <alignment horizontal="center"/>
    </xf>
    <xf numFmtId="0" fontId="4" fillId="3" borderId="10" xfId="0" quotePrefix="1" applyFont="1" applyFill="1" applyBorder="1" applyAlignment="1" applyProtection="1">
      <alignment horizontal="center"/>
    </xf>
    <xf numFmtId="0" fontId="4" fillId="3" borderId="4" xfId="0" applyFont="1" applyFill="1" applyBorder="1" applyProtection="1"/>
    <xf numFmtId="0" fontId="4" fillId="3" borderId="0" xfId="0" applyFont="1" applyFill="1" applyBorder="1" applyProtection="1"/>
    <xf numFmtId="42" fontId="4" fillId="2" borderId="1" xfId="0" applyNumberFormat="1" applyFont="1" applyFill="1" applyBorder="1" applyProtection="1"/>
    <xf numFmtId="0" fontId="4" fillId="3" borderId="2" xfId="0" applyFont="1" applyFill="1" applyBorder="1" applyProtection="1"/>
    <xf numFmtId="41" fontId="4" fillId="2" borderId="1" xfId="0" applyNumberFormat="1" applyFont="1" applyFill="1" applyBorder="1" applyProtection="1"/>
    <xf numFmtId="41" fontId="4" fillId="2" borderId="3" xfId="0" applyNumberFormat="1" applyFont="1" applyFill="1" applyBorder="1" applyProtection="1"/>
    <xf numFmtId="0" fontId="4" fillId="3" borderId="11" xfId="0" applyFont="1" applyFill="1" applyBorder="1" applyProtection="1"/>
    <xf numFmtId="0" fontId="4" fillId="3" borderId="6" xfId="0" applyFont="1" applyFill="1" applyBorder="1" applyProtection="1"/>
    <xf numFmtId="0" fontId="4" fillId="3" borderId="12" xfId="0" applyFont="1" applyFill="1" applyBorder="1" applyProtection="1"/>
    <xf numFmtId="0" fontId="4" fillId="3" borderId="0" xfId="0" quotePrefix="1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 indent="2"/>
    </xf>
    <xf numFmtId="0" fontId="3" fillId="0" borderId="0" xfId="0" applyFont="1" applyBorder="1"/>
    <xf numFmtId="0" fontId="4" fillId="3" borderId="0" xfId="0" applyFont="1" applyFill="1" applyBorder="1" applyAlignment="1" applyProtection="1">
      <alignment horizontal="left"/>
    </xf>
    <xf numFmtId="0" fontId="13" fillId="3" borderId="2" xfId="0" applyFont="1" applyFill="1" applyBorder="1" applyAlignment="1" applyProtection="1">
      <alignment horizontal="left"/>
      <protection hidden="1"/>
    </xf>
    <xf numFmtId="0" fontId="13" fillId="3" borderId="0" xfId="0" applyFont="1" applyFill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</xf>
    <xf numFmtId="0" fontId="4" fillId="3" borderId="0" xfId="0" applyFont="1" applyFill="1" applyAlignment="1" applyProtection="1"/>
    <xf numFmtId="42" fontId="4" fillId="2" borderId="13" xfId="0" applyNumberFormat="1" applyFont="1" applyFill="1" applyBorder="1" applyProtection="1"/>
    <xf numFmtId="42" fontId="4" fillId="2" borderId="13" xfId="0" applyNumberFormat="1" applyFont="1" applyFill="1" applyBorder="1" applyProtection="1">
      <protection locked="0"/>
    </xf>
    <xf numFmtId="41" fontId="4" fillId="2" borderId="14" xfId="0" applyNumberFormat="1" applyFont="1" applyFill="1" applyBorder="1" applyProtection="1"/>
    <xf numFmtId="0" fontId="2" fillId="0" borderId="0" xfId="0" applyFont="1" applyProtection="1"/>
    <xf numFmtId="49" fontId="3" fillId="2" borderId="15" xfId="0" applyNumberFormat="1" applyFont="1" applyFill="1" applyBorder="1"/>
    <xf numFmtId="41" fontId="4" fillId="3" borderId="6" xfId="0" applyNumberFormat="1" applyFont="1" applyFill="1" applyBorder="1"/>
    <xf numFmtId="41" fontId="4" fillId="3" borderId="16" xfId="0" applyNumberFormat="1" applyFont="1" applyFill="1" applyBorder="1"/>
    <xf numFmtId="0" fontId="3" fillId="3" borderId="0" xfId="0" applyFont="1" applyFill="1" applyBorder="1"/>
    <xf numFmtId="0" fontId="3" fillId="3" borderId="6" xfId="0" applyFont="1" applyFill="1" applyBorder="1"/>
    <xf numFmtId="0" fontId="2" fillId="0" borderId="0" xfId="0" applyFont="1"/>
    <xf numFmtId="0" fontId="3" fillId="3" borderId="4" xfId="0" applyFont="1" applyFill="1" applyBorder="1"/>
    <xf numFmtId="0" fontId="16" fillId="3" borderId="0" xfId="0" applyFont="1" applyFill="1" applyBorder="1" applyAlignment="1">
      <alignment horizontal="center"/>
    </xf>
    <xf numFmtId="0" fontId="3" fillId="3" borderId="2" xfId="0" applyFont="1" applyFill="1" applyBorder="1"/>
    <xf numFmtId="0" fontId="16" fillId="3" borderId="0" xfId="0" quotePrefix="1" applyFont="1" applyFill="1" applyBorder="1" applyAlignment="1">
      <alignment horizontal="center"/>
    </xf>
    <xf numFmtId="0" fontId="4" fillId="3" borderId="0" xfId="0" applyFont="1" applyFill="1" applyBorder="1"/>
    <xf numFmtId="41" fontId="4" fillId="3" borderId="0" xfId="0" applyNumberFormat="1" applyFont="1" applyFill="1" applyBorder="1"/>
    <xf numFmtId="41" fontId="3" fillId="3" borderId="0" xfId="0" applyNumberFormat="1" applyFont="1" applyFill="1" applyBorder="1"/>
    <xf numFmtId="0" fontId="3" fillId="3" borderId="11" xfId="0" applyFont="1" applyFill="1" applyBorder="1"/>
    <xf numFmtId="0" fontId="3" fillId="3" borderId="12" xfId="0" applyFont="1" applyFill="1" applyBorder="1"/>
    <xf numFmtId="41" fontId="4" fillId="2" borderId="17" xfId="0" applyNumberFormat="1" applyFont="1" applyFill="1" applyBorder="1"/>
    <xf numFmtId="41" fontId="4" fillId="2" borderId="18" xfId="0" applyNumberFormat="1" applyFont="1" applyFill="1" applyBorder="1"/>
    <xf numFmtId="41" fontId="4" fillId="2" borderId="19" xfId="0" applyNumberFormat="1" applyFont="1" applyFill="1" applyBorder="1"/>
    <xf numFmtId="41" fontId="4" fillId="2" borderId="20" xfId="0" applyNumberFormat="1" applyFont="1" applyFill="1" applyBorder="1"/>
    <xf numFmtId="49" fontId="3" fillId="2" borderId="15" xfId="0" applyNumberFormat="1" applyFont="1" applyFill="1" applyBorder="1" applyAlignment="1">
      <alignment horizontal="center"/>
    </xf>
    <xf numFmtId="41" fontId="4" fillId="2" borderId="14" xfId="0" applyNumberFormat="1" applyFont="1" applyFill="1" applyBorder="1" applyProtection="1">
      <protection locked="0"/>
    </xf>
    <xf numFmtId="49" fontId="3" fillId="2" borderId="15" xfId="0" applyNumberFormat="1" applyFont="1" applyFill="1" applyBorder="1" applyAlignment="1" applyProtection="1">
      <alignment horizontal="center"/>
      <protection locked="0"/>
    </xf>
    <xf numFmtId="41" fontId="4" fillId="2" borderId="17" xfId="0" applyNumberFormat="1" applyFont="1" applyFill="1" applyBorder="1" applyProtection="1">
      <protection locked="0"/>
    </xf>
    <xf numFmtId="49" fontId="3" fillId="2" borderId="15" xfId="0" applyNumberFormat="1" applyFont="1" applyFill="1" applyBorder="1" applyProtection="1">
      <protection locked="0"/>
    </xf>
    <xf numFmtId="41" fontId="4" fillId="2" borderId="19" xfId="0" applyNumberFormat="1" applyFont="1" applyFill="1" applyBorder="1" applyProtection="1">
      <protection locked="0"/>
    </xf>
    <xf numFmtId="41" fontId="4" fillId="2" borderId="20" xfId="0" applyNumberFormat="1" applyFont="1" applyFill="1" applyBorder="1" applyProtection="1">
      <protection locked="0"/>
    </xf>
    <xf numFmtId="41" fontId="4" fillId="2" borderId="18" xfId="0" applyNumberFormat="1" applyFont="1" applyFill="1" applyBorder="1" applyProtection="1">
      <protection locked="0"/>
    </xf>
    <xf numFmtId="0" fontId="17" fillId="0" borderId="0" xfId="0" applyFont="1" applyProtection="1"/>
    <xf numFmtId="0" fontId="18" fillId="5" borderId="4" xfId="0" applyNumberFormat="1" applyFont="1" applyFill="1" applyBorder="1" applyAlignment="1" applyProtection="1">
      <alignment horizontal="left" vertical="center"/>
    </xf>
    <xf numFmtId="0" fontId="18" fillId="5" borderId="4" xfId="0" applyNumberFormat="1" applyFont="1" applyFill="1" applyBorder="1" applyAlignment="1">
      <alignment horizontal="left" vertical="center"/>
    </xf>
    <xf numFmtId="0" fontId="0" fillId="0" borderId="4" xfId="0" applyBorder="1"/>
    <xf numFmtId="0" fontId="0" fillId="0" borderId="4" xfId="0" applyBorder="1" applyProtection="1"/>
    <xf numFmtId="0" fontId="6" fillId="5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2" fillId="3" borderId="6" xfId="0" applyFont="1" applyFill="1" applyBorder="1" applyAlignment="1">
      <alignment horizontal="center"/>
    </xf>
    <xf numFmtId="0" fontId="4" fillId="2" borderId="21" xfId="0" applyFont="1" applyFill="1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0" fillId="0" borderId="23" xfId="0" applyBorder="1" applyAlignment="1" applyProtection="1">
      <alignment horizontal="left"/>
      <protection locked="0"/>
    </xf>
    <xf numFmtId="0" fontId="4" fillId="3" borderId="0" xfId="0" applyFont="1" applyFill="1" applyBorder="1" applyAlignment="1" applyProtection="1"/>
    <xf numFmtId="0" fontId="0" fillId="0" borderId="0" xfId="0" applyAlignment="1" applyProtection="1"/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0" fillId="0" borderId="0" xfId="0" applyAlignment="1"/>
    <xf numFmtId="0" fontId="2" fillId="0" borderId="0" xfId="0" applyFont="1" applyAlignment="1" applyProtection="1">
      <alignment horizontal="right" indent="1"/>
    </xf>
    <xf numFmtId="0" fontId="0" fillId="0" borderId="0" xfId="0" applyAlignment="1">
      <alignment horizontal="right" indent="1"/>
    </xf>
    <xf numFmtId="0" fontId="0" fillId="0" borderId="2" xfId="0" applyBorder="1" applyAlignment="1">
      <alignment horizontal="right" indent="1"/>
    </xf>
    <xf numFmtId="49" fontId="0" fillId="2" borderId="11" xfId="0" applyNumberFormat="1" applyFill="1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9" fontId="0" fillId="0" borderId="10" xfId="1" applyFont="1" applyBorder="1" applyAlignment="1">
      <alignment horizontal="left"/>
    </xf>
    <xf numFmtId="0" fontId="0" fillId="0" borderId="10" xfId="0" applyBorder="1" applyAlignment="1"/>
    <xf numFmtId="49" fontId="0" fillId="2" borderId="25" xfId="0" applyNumberFormat="1" applyFill="1" applyBorder="1" applyAlignment="1" applyProtection="1">
      <alignment horizontal="left"/>
      <protection locked="0"/>
    </xf>
    <xf numFmtId="0" fontId="0" fillId="0" borderId="26" xfId="0" applyBorder="1" applyAlignment="1" applyProtection="1">
      <alignment horizontal="left"/>
      <protection locked="0"/>
    </xf>
    <xf numFmtId="9" fontId="8" fillId="0" borderId="6" xfId="1" applyFont="1" applyBorder="1" applyAlignment="1" applyProtection="1">
      <alignment horizontal="left"/>
      <protection hidden="1"/>
    </xf>
    <xf numFmtId="0" fontId="0" fillId="0" borderId="6" xfId="0" applyBorder="1" applyAlignment="1" applyProtection="1">
      <protection hidden="1"/>
    </xf>
    <xf numFmtId="0" fontId="10" fillId="0" borderId="0" xfId="0" applyFont="1" applyAlignment="1" applyProtection="1">
      <alignment horizontal="left"/>
    </xf>
    <xf numFmtId="0" fontId="2" fillId="3" borderId="11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0" fontId="2" fillId="3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left" indent="2"/>
      <protection locked="0"/>
    </xf>
    <xf numFmtId="0" fontId="0" fillId="0" borderId="22" xfId="0" applyBorder="1" applyAlignment="1" applyProtection="1">
      <alignment horizontal="left" indent="2"/>
      <protection locked="0"/>
    </xf>
    <xf numFmtId="0" fontId="0" fillId="0" borderId="23" xfId="0" applyBorder="1" applyAlignment="1" applyProtection="1">
      <alignment horizontal="left" indent="2"/>
      <protection locked="0"/>
    </xf>
    <xf numFmtId="0" fontId="12" fillId="6" borderId="4" xfId="0" applyNumberFormat="1" applyFont="1" applyFill="1" applyBorder="1" applyAlignment="1">
      <alignment horizontal="left" vertical="center"/>
    </xf>
    <xf numFmtId="0" fontId="12" fillId="6" borderId="0" xfId="0" applyNumberFormat="1" applyFont="1" applyFill="1" applyBorder="1" applyAlignment="1">
      <alignment horizontal="left" vertical="center"/>
    </xf>
    <xf numFmtId="0" fontId="2" fillId="3" borderId="9" xfId="0" applyFont="1" applyFill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24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5" borderId="0" xfId="0" applyFont="1" applyFill="1" applyAlignment="1" applyProtection="1">
      <alignment horizontal="left"/>
    </xf>
    <xf numFmtId="0" fontId="0" fillId="0" borderId="0" xfId="0" applyAlignment="1" applyProtection="1">
      <alignment horizontal="right" indent="1"/>
    </xf>
    <xf numFmtId="0" fontId="0" fillId="0" borderId="0" xfId="0" applyBorder="1" applyAlignment="1" applyProtection="1">
      <alignment horizontal="right" indent="1"/>
    </xf>
    <xf numFmtId="0" fontId="4" fillId="2" borderId="21" xfId="0" applyFont="1" applyFill="1" applyBorder="1" applyAlignment="1" applyProtection="1">
      <alignment horizontal="left" indent="2"/>
    </xf>
    <xf numFmtId="0" fontId="0" fillId="0" borderId="22" xfId="0" applyBorder="1" applyAlignment="1" applyProtection="1">
      <alignment horizontal="left" indent="2"/>
    </xf>
    <xf numFmtId="0" fontId="0" fillId="0" borderId="23" xfId="0" applyBorder="1" applyAlignment="1" applyProtection="1">
      <alignment horizontal="left" indent="2"/>
    </xf>
    <xf numFmtId="49" fontId="0" fillId="2" borderId="11" xfId="0" applyNumberFormat="1" applyFill="1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49" fontId="0" fillId="2" borderId="25" xfId="0" applyNumberFormat="1" applyFill="1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4" fillId="2" borderId="21" xfId="0" applyFont="1" applyFill="1" applyBorder="1" applyAlignment="1" applyProtection="1">
      <alignment horizontal="left"/>
    </xf>
    <xf numFmtId="0" fontId="0" fillId="0" borderId="22" xfId="0" applyBorder="1" applyAlignment="1" applyProtection="1">
      <alignment horizontal="left"/>
    </xf>
    <xf numFmtId="0" fontId="0" fillId="0" borderId="23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  <xf numFmtId="0" fontId="5" fillId="0" borderId="4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2" fillId="0" borderId="0" xfId="0" applyFont="1" applyAlignment="1" applyProtection="1">
      <alignment horizontal="right"/>
    </xf>
    <xf numFmtId="0" fontId="9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12" fillId="6" borderId="4" xfId="0" applyNumberFormat="1" applyFont="1" applyFill="1" applyBorder="1" applyAlignment="1" applyProtection="1">
      <alignment horizontal="left" vertical="center"/>
    </xf>
    <xf numFmtId="0" fontId="12" fillId="6" borderId="0" xfId="0" applyNumberFormat="1" applyFont="1" applyFill="1" applyBorder="1" applyAlignment="1" applyProtection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79"/>
  <sheetViews>
    <sheetView showGridLines="0" zoomScaleNormal="100" workbookViewId="0">
      <selection activeCell="E2" sqref="E2:K2"/>
    </sheetView>
  </sheetViews>
  <sheetFormatPr defaultRowHeight="12.75" x14ac:dyDescent="0.2"/>
  <cols>
    <col min="1" max="2" width="3.7109375" style="1" customWidth="1"/>
    <col min="3" max="4" width="3" style="1" customWidth="1"/>
    <col min="5" max="5" width="22" style="1" customWidth="1"/>
    <col min="6" max="6" width="8.5703125" style="1" bestFit="1" customWidth="1"/>
    <col min="7" max="7" width="7.7109375" style="1" customWidth="1"/>
    <col min="8" max="8" width="9.85546875" style="1" customWidth="1"/>
    <col min="9" max="10" width="2.7109375" style="1" customWidth="1"/>
    <col min="11" max="11" width="10.7109375" style="1" customWidth="1"/>
    <col min="12" max="13" width="2.7109375" style="1" customWidth="1"/>
    <col min="14" max="14" width="10.7109375" style="1" customWidth="1"/>
    <col min="15" max="15" width="3.7109375" style="1" customWidth="1"/>
    <col min="16" max="16" width="9.7109375" style="1" customWidth="1"/>
    <col min="17" max="17" width="2.7109375" style="1" customWidth="1"/>
    <col min="18" max="18" width="9.7109375" style="1" customWidth="1"/>
    <col min="19" max="19" width="1.7109375" style="1" customWidth="1"/>
    <col min="20" max="20" width="9.7109375" style="1" customWidth="1"/>
    <col min="21" max="21" width="1.7109375" style="1" customWidth="1"/>
    <col min="22" max="22" width="9.7109375" style="1" customWidth="1"/>
    <col min="23" max="23" width="1.7109375" style="1" customWidth="1"/>
    <col min="24" max="24" width="9.7109375" style="1" customWidth="1"/>
    <col min="25" max="25" width="1.7109375" style="1" customWidth="1"/>
    <col min="26" max="26" width="9.7109375" style="1" hidden="1" customWidth="1"/>
    <col min="27" max="27" width="1.7109375" style="1" customWidth="1"/>
    <col min="28" max="28" width="9.140625" style="1"/>
    <col min="29" max="29" width="5.7109375" style="1" customWidth="1"/>
    <col min="30" max="30" width="16.7109375" style="1" customWidth="1"/>
    <col min="31" max="31" width="9.140625" style="1" hidden="1" customWidth="1"/>
    <col min="32" max="32" width="0" style="1" hidden="1" customWidth="1"/>
    <col min="33" max="16384" width="9.140625" style="1"/>
  </cols>
  <sheetData>
    <row r="1" spans="1:35" customFormat="1" ht="19.5" customHeight="1" x14ac:dyDescent="0.4">
      <c r="A1" s="97" t="s">
        <v>100</v>
      </c>
      <c r="B1" s="98"/>
      <c r="C1" s="98"/>
      <c r="D1" s="98"/>
      <c r="E1" s="98"/>
      <c r="F1" s="98"/>
      <c r="G1" s="98"/>
      <c r="H1" s="98"/>
      <c r="I1" s="98"/>
      <c r="J1" s="98"/>
      <c r="K1" s="99"/>
      <c r="L1" s="95"/>
      <c r="M1" s="11"/>
      <c r="N1" s="11"/>
      <c r="O1" s="11"/>
      <c r="P1" s="11"/>
      <c r="Q1" s="11"/>
      <c r="R1" s="3"/>
      <c r="S1" s="3"/>
      <c r="AE1" s="1" t="s">
        <v>6</v>
      </c>
    </row>
    <row r="2" spans="1:35" customFormat="1" ht="15" customHeight="1" thickBot="1" x14ac:dyDescent="0.25">
      <c r="A2" s="115" t="s">
        <v>0</v>
      </c>
      <c r="B2" s="116"/>
      <c r="C2" s="116"/>
      <c r="D2" s="117"/>
      <c r="E2" s="118"/>
      <c r="F2" s="119"/>
      <c r="G2" s="119"/>
      <c r="H2" s="119"/>
      <c r="I2" s="119"/>
      <c r="J2" s="119"/>
      <c r="K2" s="119"/>
      <c r="L2" s="95"/>
      <c r="M2" s="11"/>
      <c r="N2" s="11"/>
      <c r="O2" s="11"/>
      <c r="P2" s="11"/>
      <c r="Q2" s="11"/>
      <c r="R2" s="3"/>
      <c r="S2" s="3"/>
      <c r="AE2" s="20">
        <f>COUNTIF(A14:AA107,"~*")</f>
        <v>0</v>
      </c>
    </row>
    <row r="3" spans="1:35" customFormat="1" ht="15" customHeight="1" thickTop="1" x14ac:dyDescent="0.2">
      <c r="A3" s="115" t="s">
        <v>1</v>
      </c>
      <c r="B3" s="116"/>
      <c r="C3" s="116"/>
      <c r="D3" s="117"/>
      <c r="E3" s="122"/>
      <c r="F3" s="123"/>
      <c r="G3" s="123"/>
      <c r="H3" s="123"/>
      <c r="I3" s="123"/>
      <c r="J3" s="123"/>
      <c r="K3" s="123"/>
      <c r="L3" s="95"/>
      <c r="M3" s="12"/>
      <c r="N3" s="12"/>
      <c r="O3" s="12"/>
      <c r="P3" s="12"/>
      <c r="Q3" s="12"/>
      <c r="R3" s="3"/>
      <c r="S3" s="3"/>
      <c r="AE3" s="1" t="s">
        <v>7</v>
      </c>
    </row>
    <row r="4" spans="1:35" customFormat="1" ht="12.95" customHeight="1" thickBot="1" x14ac:dyDescent="0.3">
      <c r="A4" s="14"/>
      <c r="E4" s="120"/>
      <c r="F4" s="120"/>
      <c r="G4" s="120"/>
      <c r="H4" s="120"/>
      <c r="I4" s="121"/>
      <c r="J4" s="121"/>
      <c r="M4" s="12"/>
      <c r="N4" s="12"/>
      <c r="O4" s="12"/>
      <c r="P4" s="12"/>
      <c r="Q4" s="12"/>
      <c r="R4" s="3"/>
      <c r="S4" s="3"/>
      <c r="AE4" s="20">
        <f>COUNTIF(A14:AA107,"  ")</f>
        <v>24</v>
      </c>
    </row>
    <row r="5" spans="1:35" customFormat="1" ht="15" customHeight="1" thickTop="1" x14ac:dyDescent="0.2">
      <c r="A5" s="141" t="str">
        <f>IF(Sol!E5="OFF","     ","Score:   ")</f>
        <v xml:space="preserve">Score:   </v>
      </c>
      <c r="B5" s="142"/>
      <c r="C5" s="142"/>
      <c r="D5" s="142"/>
      <c r="E5" s="124">
        <f>IF(Sol!E5="OFF","",AE10)</f>
        <v>0</v>
      </c>
      <c r="F5" s="125"/>
      <c r="G5" s="125"/>
      <c r="H5" s="125"/>
      <c r="I5" s="125"/>
      <c r="J5" s="125"/>
      <c r="M5" s="12"/>
      <c r="N5" s="12"/>
      <c r="O5" s="12"/>
      <c r="P5" s="12"/>
      <c r="Q5" s="12"/>
      <c r="R5" s="3"/>
      <c r="S5" s="3"/>
      <c r="AE5" s="21" t="s">
        <v>8</v>
      </c>
    </row>
    <row r="6" spans="1:35" customFormat="1" ht="12.95" customHeight="1" thickBot="1" x14ac:dyDescent="0.25">
      <c r="M6" s="12"/>
      <c r="N6" s="12"/>
      <c r="O6" s="12"/>
      <c r="P6" s="12"/>
      <c r="Q6" s="12"/>
      <c r="R6" s="3"/>
      <c r="S6" s="3"/>
      <c r="AE6" s="20">
        <f>COUNTIF(A14:AA107," ")</f>
        <v>0</v>
      </c>
    </row>
    <row r="7" spans="1:35" customFormat="1" ht="15" customHeight="1" thickTop="1" x14ac:dyDescent="0.2">
      <c r="A7" s="143" t="s">
        <v>39</v>
      </c>
      <c r="B7" s="144"/>
      <c r="C7" s="144"/>
      <c r="D7" s="144"/>
      <c r="E7" s="126" t="s">
        <v>31</v>
      </c>
      <c r="F7" s="105"/>
      <c r="G7" s="105"/>
      <c r="M7" s="12"/>
      <c r="N7" s="12"/>
      <c r="O7" s="12"/>
      <c r="P7" s="12"/>
      <c r="Q7" s="12"/>
      <c r="R7" s="3"/>
      <c r="S7" s="3"/>
      <c r="AE7" s="1" t="s">
        <v>9</v>
      </c>
    </row>
    <row r="8" spans="1:35" customFormat="1" ht="15" customHeight="1" thickBot="1" x14ac:dyDescent="0.25">
      <c r="A8" s="94" t="s">
        <v>94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3"/>
      <c r="S8" s="3"/>
      <c r="AE8" s="20">
        <f>AE2+AE4+AE6</f>
        <v>24</v>
      </c>
      <c r="AI8" s="1"/>
    </row>
    <row r="9" spans="1:35" customFormat="1" ht="15" customHeight="1" thickTop="1" x14ac:dyDescent="0.2">
      <c r="A9" s="17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3"/>
      <c r="S9" s="3"/>
      <c r="AE9" s="1" t="s">
        <v>10</v>
      </c>
      <c r="AI9" s="1"/>
    </row>
    <row r="10" spans="1:35" customFormat="1" ht="13.5" thickBot="1" x14ac:dyDescent="0.25">
      <c r="A10" s="133" t="s">
        <v>4</v>
      </c>
      <c r="B10" s="134"/>
      <c r="C10" s="134"/>
      <c r="D10" s="134"/>
      <c r="E10" s="134"/>
      <c r="F10" s="134"/>
      <c r="G10" s="134"/>
      <c r="H10" s="134"/>
      <c r="I10" s="134"/>
      <c r="J10" s="114"/>
      <c r="K10" s="114"/>
      <c r="L10" s="114"/>
      <c r="M10" s="26"/>
      <c r="N10" s="26"/>
      <c r="O10" s="26"/>
      <c r="P10" s="26"/>
      <c r="Q10" s="26"/>
      <c r="R10" s="3"/>
      <c r="S10" s="3"/>
      <c r="AE10" s="22">
        <f>(AE8-AE4-AE2)/AE8</f>
        <v>0</v>
      </c>
      <c r="AI10" s="55"/>
    </row>
    <row r="11" spans="1:35" customFormat="1" ht="13.5" thickTop="1" x14ac:dyDescent="0.2">
      <c r="A11" s="41" t="str">
        <f>IF(Sol!$E$5="OFF","     ","An asterisk (*) will appear to the right of an incorrect entry.  The optional work sheet will not be graded,")</f>
        <v>An asterisk (*) will appear to the right of an incorrect entry.  The optional work sheet will not be graded,</v>
      </c>
      <c r="B11" s="16"/>
      <c r="C11" s="16"/>
      <c r="D11" s="16"/>
      <c r="E11" s="16"/>
      <c r="F11" s="16"/>
      <c r="G11" s="16"/>
      <c r="H11" s="16"/>
      <c r="I11" s="16"/>
      <c r="J11" s="13"/>
      <c r="K11" s="13"/>
      <c r="L11" s="13"/>
      <c r="M11" s="12"/>
      <c r="N11" s="12"/>
      <c r="O11" s="12"/>
      <c r="P11" s="12"/>
      <c r="Q11" s="12"/>
      <c r="R11" s="3"/>
      <c r="S11" s="3"/>
      <c r="AE11" t="s">
        <v>11</v>
      </c>
    </row>
    <row r="12" spans="1:35" customFormat="1" x14ac:dyDescent="0.2">
      <c r="A12" s="41" t="str">
        <f>IF(Sol!$E$5="OFF","     ","but is provided as an aid in determining amounts for the statement.")</f>
        <v>but is provided as an aid in determining amounts for the statement.</v>
      </c>
      <c r="B12" s="15"/>
      <c r="C12" s="15"/>
      <c r="D12" s="15"/>
      <c r="M12" s="12"/>
      <c r="N12" s="12"/>
      <c r="O12" s="12"/>
      <c r="P12" s="12"/>
      <c r="Q12" s="12"/>
      <c r="R12" s="3"/>
      <c r="S12" s="3"/>
      <c r="AE12" t="s">
        <v>12</v>
      </c>
    </row>
    <row r="13" spans="1:35" customFormat="1" x14ac:dyDescent="0.2">
      <c r="A13" s="41"/>
      <c r="B13" s="10"/>
      <c r="C13" s="10"/>
      <c r="D13" s="10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AE13" t="s">
        <v>13</v>
      </c>
    </row>
    <row r="14" spans="1:35" x14ac:dyDescent="0.2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  <c r="U14" s="3"/>
      <c r="V14" s="3"/>
      <c r="W14" s="3"/>
      <c r="X14" s="3"/>
      <c r="Y14" s="3"/>
      <c r="AD14" s="3"/>
    </row>
    <row r="15" spans="1:35" ht="18" customHeight="1" x14ac:dyDescent="0.2">
      <c r="A15" s="59"/>
      <c r="B15" s="135" t="s">
        <v>99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7"/>
      <c r="P15" s="3"/>
      <c r="Q15" s="3"/>
      <c r="R15" s="3"/>
      <c r="S15" s="3"/>
      <c r="T15" s="3"/>
      <c r="U15" s="3"/>
      <c r="V15" s="3"/>
      <c r="W15" s="3"/>
      <c r="X15" s="3"/>
      <c r="Y15" s="3"/>
      <c r="AD15" s="3"/>
      <c r="AE15" s="1" t="s">
        <v>14</v>
      </c>
    </row>
    <row r="16" spans="1:35" x14ac:dyDescent="0.2">
      <c r="A16" s="37"/>
      <c r="B16" s="138" t="s">
        <v>40</v>
      </c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40"/>
      <c r="P16" s="3"/>
      <c r="Q16" s="3"/>
      <c r="R16" s="3"/>
      <c r="S16" s="3"/>
      <c r="T16" s="3"/>
      <c r="U16" s="3"/>
      <c r="V16" s="3"/>
      <c r="W16" s="3"/>
      <c r="X16" s="3"/>
      <c r="Y16" s="3"/>
      <c r="AD16" s="3"/>
      <c r="AE16" s="1" t="s">
        <v>15</v>
      </c>
    </row>
    <row r="17" spans="1:31" x14ac:dyDescent="0.2">
      <c r="A17" s="37"/>
      <c r="B17" s="127" t="s">
        <v>97</v>
      </c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9"/>
      <c r="P17" s="3"/>
      <c r="Q17" s="3"/>
      <c r="R17" s="3"/>
      <c r="S17" s="3"/>
      <c r="T17" s="3"/>
      <c r="U17" s="3"/>
      <c r="V17" s="3"/>
      <c r="W17" s="3"/>
      <c r="X17" s="3"/>
      <c r="Y17" s="3"/>
      <c r="AD17" s="3"/>
      <c r="AE17" s="23" t="s">
        <v>16</v>
      </c>
    </row>
    <row r="18" spans="1:31" x14ac:dyDescent="0.2">
      <c r="A18" s="37"/>
      <c r="B18" s="40"/>
      <c r="C18" s="43"/>
      <c r="D18" s="5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2"/>
      <c r="P18" s="3"/>
      <c r="Q18" s="3"/>
      <c r="R18" s="3"/>
      <c r="S18" s="3"/>
      <c r="T18" s="3"/>
      <c r="U18" s="3"/>
      <c r="V18" s="3"/>
      <c r="W18" s="3"/>
      <c r="X18" s="3"/>
      <c r="Y18" s="3"/>
      <c r="AD18" s="3"/>
    </row>
    <row r="19" spans="1:31" ht="15" customHeight="1" x14ac:dyDescent="0.2">
      <c r="A19" s="37"/>
      <c r="B19" s="44"/>
      <c r="C19" s="104" t="s">
        <v>32</v>
      </c>
      <c r="D19" s="104"/>
      <c r="E19" s="105"/>
      <c r="F19" s="105"/>
      <c r="G19" s="105"/>
      <c r="H19" s="105"/>
      <c r="I19" s="105"/>
      <c r="J19" s="45"/>
      <c r="K19" s="6"/>
      <c r="L19" s="45"/>
      <c r="M19" s="45"/>
      <c r="N19" s="6"/>
      <c r="O19" s="5"/>
      <c r="P19" s="3"/>
      <c r="Q19" s="3"/>
      <c r="R19" s="3"/>
      <c r="S19" s="3"/>
      <c r="T19" s="3"/>
      <c r="U19" s="3"/>
      <c r="V19" s="3"/>
      <c r="W19" s="3"/>
      <c r="X19" s="3"/>
      <c r="Y19" s="3"/>
      <c r="AD19" s="3"/>
    </row>
    <row r="20" spans="1:31" ht="15" customHeight="1" x14ac:dyDescent="0.2">
      <c r="A20" s="37"/>
      <c r="B20" s="44"/>
      <c r="C20" s="45"/>
      <c r="D20" s="45" t="s">
        <v>23</v>
      </c>
      <c r="E20" s="45"/>
      <c r="F20" s="45"/>
      <c r="G20" s="45"/>
      <c r="H20" s="45"/>
      <c r="I20" s="45"/>
      <c r="J20" s="45"/>
      <c r="K20" s="8"/>
      <c r="L20" s="25" t="str">
        <f>IF(Sol!$E$5="OFF","",IF(K20="","  ",IF(AND(K20&lt;&gt;"",K20&lt;&gt;Sol!K20),"*"," ")))</f>
        <v xml:space="preserve">  </v>
      </c>
      <c r="M20" s="45"/>
      <c r="N20" s="6"/>
      <c r="O20" s="5"/>
      <c r="P20" s="3"/>
      <c r="Q20" s="3"/>
      <c r="R20" s="3"/>
      <c r="S20" s="3"/>
      <c r="T20" s="3"/>
      <c r="U20" s="3"/>
      <c r="V20" s="3"/>
      <c r="W20" s="3"/>
      <c r="X20" s="3"/>
      <c r="Y20" s="3"/>
      <c r="Z20" s="1" t="s">
        <v>2</v>
      </c>
      <c r="AD20" s="3"/>
    </row>
    <row r="21" spans="1:31" ht="15" customHeight="1" x14ac:dyDescent="0.2">
      <c r="A21" s="37"/>
      <c r="B21" s="44"/>
      <c r="C21" s="45"/>
      <c r="D21" s="45" t="s">
        <v>33</v>
      </c>
      <c r="E21" s="45"/>
      <c r="F21" s="45"/>
      <c r="G21" s="45"/>
      <c r="H21" s="45"/>
      <c r="I21" s="45"/>
      <c r="J21" s="45"/>
      <c r="K21" s="6"/>
      <c r="L21" s="6"/>
      <c r="M21" s="45"/>
      <c r="N21" s="6"/>
      <c r="O21" s="57"/>
      <c r="P21" s="3"/>
      <c r="Q21" s="3"/>
      <c r="R21" s="3"/>
      <c r="S21" s="3"/>
      <c r="T21" s="3"/>
      <c r="U21" s="3"/>
      <c r="V21" s="3"/>
      <c r="W21" s="3"/>
      <c r="X21" s="3"/>
      <c r="Y21" s="3"/>
      <c r="Z21" s="1" t="s">
        <v>30</v>
      </c>
      <c r="AD21" s="3"/>
    </row>
    <row r="22" spans="1:31" ht="15" customHeight="1" x14ac:dyDescent="0.2">
      <c r="A22" s="37"/>
      <c r="B22" s="44"/>
      <c r="C22" s="45"/>
      <c r="D22" s="56" t="s">
        <v>34</v>
      </c>
      <c r="E22" s="56"/>
      <c r="F22" s="56"/>
      <c r="G22" s="56"/>
      <c r="H22" s="56"/>
      <c r="I22" s="7"/>
      <c r="J22" s="7"/>
      <c r="K22" s="6"/>
      <c r="L22" s="45"/>
      <c r="M22" s="45"/>
      <c r="N22" s="6"/>
      <c r="O22" s="47"/>
      <c r="P22" s="3"/>
      <c r="Q22" s="3"/>
      <c r="R22" s="3"/>
      <c r="S22" s="3"/>
      <c r="T22" s="3"/>
      <c r="U22" s="3"/>
      <c r="V22" s="3"/>
      <c r="W22" s="3"/>
      <c r="X22" s="3"/>
      <c r="Y22" s="3"/>
      <c r="Z22" s="1" t="s">
        <v>19</v>
      </c>
      <c r="AD22" s="3"/>
    </row>
    <row r="23" spans="1:31" ht="15" customHeight="1" x14ac:dyDescent="0.2">
      <c r="A23" s="37"/>
      <c r="B23" s="44"/>
      <c r="C23" s="45"/>
      <c r="D23" s="54" t="s">
        <v>35</v>
      </c>
      <c r="E23" s="45"/>
      <c r="F23" s="45"/>
      <c r="G23" s="45"/>
      <c r="H23" s="45"/>
      <c r="I23" s="45"/>
      <c r="J23" s="45"/>
      <c r="K23" s="2"/>
      <c r="L23" s="25" t="str">
        <f>IF(Sol!$E$5="OFF","",IF(K23="","  ",IF(AND(K23&lt;&gt;"",K23&lt;&gt;Sol!K23),"*"," ")))</f>
        <v xml:space="preserve">  </v>
      </c>
      <c r="M23" s="45"/>
      <c r="N23" s="6"/>
      <c r="O23" s="47"/>
      <c r="P23" s="3"/>
      <c r="Q23" s="3"/>
      <c r="R23" s="3"/>
      <c r="S23" s="3"/>
      <c r="T23" s="3"/>
      <c r="U23" s="3"/>
      <c r="V23" s="3"/>
      <c r="W23" s="3"/>
      <c r="X23" s="3"/>
      <c r="Y23" s="3"/>
      <c r="Z23" s="1" t="s">
        <v>18</v>
      </c>
      <c r="AD23" s="3"/>
    </row>
    <row r="24" spans="1:31" ht="15" customHeight="1" x14ac:dyDescent="0.2">
      <c r="A24" s="37"/>
      <c r="B24" s="44"/>
      <c r="C24" s="45"/>
      <c r="D24" s="54" t="s">
        <v>36</v>
      </c>
      <c r="E24" s="45"/>
      <c r="F24" s="45"/>
      <c r="G24" s="45"/>
      <c r="H24" s="45"/>
      <c r="I24" s="45"/>
      <c r="J24" s="45"/>
      <c r="K24" s="6"/>
      <c r="L24" s="45"/>
      <c r="M24" s="45"/>
      <c r="N24" s="6"/>
      <c r="O24" s="47"/>
      <c r="P24" s="3"/>
      <c r="Q24" s="3"/>
      <c r="R24" s="3"/>
      <c r="S24" s="3"/>
      <c r="T24" s="3"/>
      <c r="U24" s="3"/>
      <c r="V24" s="3"/>
      <c r="W24" s="3"/>
      <c r="X24" s="3"/>
      <c r="Y24" s="3"/>
      <c r="Z24" s="1" t="s">
        <v>22</v>
      </c>
    </row>
    <row r="25" spans="1:31" ht="15" customHeight="1" x14ac:dyDescent="0.2">
      <c r="A25" s="37"/>
      <c r="B25" s="44"/>
      <c r="C25" s="45"/>
      <c r="D25" s="45"/>
      <c r="E25" s="130"/>
      <c r="F25" s="131"/>
      <c r="G25" s="131"/>
      <c r="H25" s="132"/>
      <c r="I25" s="25" t="str">
        <f>IF(Sol!$E$5="OFF","",IF(E25="","  ",IF(AND(E25&lt;&gt;"",E25&lt;&gt;Sol!E25),"*"," ")))</f>
        <v xml:space="preserve">  </v>
      </c>
      <c r="J25" s="45"/>
      <c r="K25" s="2"/>
      <c r="L25" s="25" t="str">
        <f>IF(Sol!$E$5="OFF","",IF(K25="","  ",IF(AND(K25&lt;&gt;"",K25&lt;&gt;Sol!K25),"*"," ")))</f>
        <v xml:space="preserve">  </v>
      </c>
      <c r="M25" s="45"/>
      <c r="N25" s="6"/>
      <c r="O25" s="47"/>
      <c r="P25" s="3"/>
      <c r="Q25" s="3"/>
      <c r="R25" s="3"/>
      <c r="S25" s="3"/>
      <c r="T25" s="3"/>
      <c r="U25" s="3"/>
      <c r="V25" s="3"/>
      <c r="W25" s="3"/>
      <c r="X25" s="3"/>
      <c r="Y25" s="3"/>
      <c r="Z25" s="1" t="s">
        <v>21</v>
      </c>
    </row>
    <row r="26" spans="1:31" ht="15" customHeight="1" x14ac:dyDescent="0.2">
      <c r="A26" s="37"/>
      <c r="B26" s="44"/>
      <c r="C26" s="45"/>
      <c r="D26" s="45"/>
      <c r="E26" s="130"/>
      <c r="F26" s="131"/>
      <c r="G26" s="131"/>
      <c r="H26" s="132"/>
      <c r="I26" s="25" t="str">
        <f>IF(Sol!$E$5="OFF","",IF(E26="","  ",IF(AND(E26&lt;&gt;"",E26&lt;&gt;Sol!E26),"*"," ")))</f>
        <v xml:space="preserve">  </v>
      </c>
      <c r="J26" s="58"/>
      <c r="K26" s="2"/>
      <c r="L26" s="25" t="str">
        <f>IF(Sol!$E$5="OFF","",IF(K26="","  ",IF(AND(K26&lt;&gt;"",K26&lt;&gt;Sol!K26),"*"," ")))</f>
        <v xml:space="preserve">  </v>
      </c>
      <c r="M26" s="45"/>
      <c r="N26" s="6"/>
      <c r="O26" s="47"/>
      <c r="P26" s="3"/>
      <c r="Q26" s="3"/>
      <c r="R26" s="3"/>
      <c r="S26" s="3"/>
      <c r="T26" s="3"/>
      <c r="U26" s="3"/>
      <c r="V26" s="3"/>
      <c r="W26" s="3"/>
      <c r="X26" s="3"/>
      <c r="Y26" s="3"/>
      <c r="Z26" s="1" t="s">
        <v>17</v>
      </c>
    </row>
    <row r="27" spans="1:31" ht="15" customHeight="1" x14ac:dyDescent="0.2">
      <c r="A27" s="37"/>
      <c r="B27" s="44"/>
      <c r="C27" s="45"/>
      <c r="D27" s="45"/>
      <c r="E27" s="130"/>
      <c r="F27" s="131"/>
      <c r="G27" s="131"/>
      <c r="H27" s="132"/>
      <c r="I27" s="25" t="str">
        <f>IF(Sol!$E$5="OFF","",IF(E27="","  ",IF(AND(E27&lt;&gt;"",E27&lt;&gt;Sol!E27),"*"," ")))</f>
        <v xml:space="preserve">  </v>
      </c>
      <c r="J27" s="58"/>
      <c r="K27" s="85"/>
      <c r="L27" s="25" t="str">
        <f>IF(Sol!$E$5="OFF","",IF(K27="","  ",IF(AND(K27&lt;&gt;"",K27&lt;&gt;Sol!K27),"*"," ")))</f>
        <v xml:space="preserve">  </v>
      </c>
      <c r="M27" s="45"/>
      <c r="N27" s="6"/>
      <c r="O27" s="47"/>
      <c r="P27" s="3"/>
      <c r="Q27" s="3"/>
      <c r="R27" s="3"/>
      <c r="S27" s="3"/>
      <c r="T27" s="3"/>
      <c r="U27" s="3"/>
      <c r="V27" s="3"/>
      <c r="W27" s="3"/>
      <c r="X27" s="3"/>
      <c r="Y27" s="3"/>
      <c r="Z27" s="1" t="s">
        <v>28</v>
      </c>
    </row>
    <row r="28" spans="1:31" ht="15" customHeight="1" x14ac:dyDescent="0.2">
      <c r="A28" s="37"/>
      <c r="B28" s="44"/>
      <c r="C28" s="45"/>
      <c r="D28" s="45"/>
      <c r="E28" s="130"/>
      <c r="F28" s="131"/>
      <c r="G28" s="131"/>
      <c r="H28" s="132"/>
      <c r="I28" s="25" t="str">
        <f>IF(Sol!$E$5="OFF","",IF(E28="","  ",IF(AND(E28&lt;&gt;"",E28&lt;&gt;Sol!E28),"*"," ")))</f>
        <v xml:space="preserve">  </v>
      </c>
      <c r="J28" s="58"/>
      <c r="K28" s="9"/>
      <c r="L28" s="25" t="str">
        <f>IF(Sol!$E$5="OFF","",IF(K28="","  ",IF(AND(K28&lt;&gt;"",K28&lt;&gt;Sol!K28),"*"," ")))</f>
        <v xml:space="preserve">  </v>
      </c>
      <c r="M28" s="45"/>
      <c r="N28" s="6"/>
      <c r="O28" s="47"/>
      <c r="P28" s="3"/>
      <c r="Q28" s="3"/>
      <c r="R28" s="3"/>
      <c r="S28" s="3"/>
      <c r="T28" s="3"/>
      <c r="U28" s="3"/>
      <c r="V28" s="3"/>
      <c r="W28" s="3"/>
      <c r="X28" s="3"/>
      <c r="Y28" s="3"/>
      <c r="Z28" s="1" t="s">
        <v>25</v>
      </c>
    </row>
    <row r="29" spans="1:31" ht="15" customHeight="1" x14ac:dyDescent="0.2">
      <c r="A29" s="37"/>
      <c r="B29" s="44"/>
      <c r="C29" s="45"/>
      <c r="D29" s="45" t="s">
        <v>37</v>
      </c>
      <c r="E29" s="45"/>
      <c r="F29" s="45"/>
      <c r="G29" s="45"/>
      <c r="H29" s="45"/>
      <c r="I29" s="45"/>
      <c r="J29" s="45"/>
      <c r="K29" s="6"/>
      <c r="L29" s="45"/>
      <c r="M29" s="45"/>
      <c r="N29" s="8"/>
      <c r="O29" s="24" t="str">
        <f>IF(Sol!$E$5="OFF","",IF(N29="","  ",IF(AND(N29&lt;&gt;"",N29&lt;&gt;Sol!N29),"*"," ")))</f>
        <v xml:space="preserve">  </v>
      </c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31" ht="12.95" customHeight="1" x14ac:dyDescent="0.2">
      <c r="A30" s="37"/>
      <c r="B30" s="44"/>
      <c r="C30" s="45"/>
      <c r="D30" s="45"/>
      <c r="E30" s="45"/>
      <c r="F30" s="45"/>
      <c r="G30" s="45"/>
      <c r="H30" s="45"/>
      <c r="I30" s="45"/>
      <c r="J30" s="45"/>
      <c r="K30" s="6"/>
      <c r="L30" s="45"/>
      <c r="M30" s="45"/>
      <c r="N30" s="6"/>
      <c r="O30" s="57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31" ht="15" customHeight="1" x14ac:dyDescent="0.2">
      <c r="A31" s="37"/>
      <c r="B31" s="44"/>
      <c r="C31" s="104" t="s">
        <v>42</v>
      </c>
      <c r="D31" s="104"/>
      <c r="E31" s="105"/>
      <c r="F31" s="105"/>
      <c r="G31" s="105"/>
      <c r="H31" s="105"/>
      <c r="I31" s="105"/>
      <c r="J31" s="45"/>
      <c r="K31" s="6"/>
      <c r="L31" s="45"/>
      <c r="M31" s="45"/>
      <c r="N31" s="6"/>
      <c r="O31" s="57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31" ht="15" customHeight="1" x14ac:dyDescent="0.2">
      <c r="A32" s="37"/>
      <c r="B32" s="44"/>
      <c r="C32" s="45"/>
      <c r="D32" s="101"/>
      <c r="E32" s="102"/>
      <c r="F32" s="102"/>
      <c r="G32" s="103"/>
      <c r="H32" s="25" t="str">
        <f>IF(Sol!$E$5="OFF","",IF(D32="","  ",IF(AND(D32&lt;&gt;"",D32&lt;&gt;Sol!D32),"*"," ")))</f>
        <v xml:space="preserve">  </v>
      </c>
      <c r="I32" s="45"/>
      <c r="J32" s="45"/>
      <c r="K32" s="8"/>
      <c r="L32" s="25" t="str">
        <f>IF(Sol!$E$5="OFF","",IF(K32="","  ",IF(AND(K32&lt;&gt;"",K32&lt;&gt;Sol!K32),"*"," ")))</f>
        <v xml:space="preserve">  </v>
      </c>
      <c r="M32" s="45"/>
      <c r="N32" s="6"/>
      <c r="O32" s="57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5" customHeight="1" x14ac:dyDescent="0.2">
      <c r="A33" s="37"/>
      <c r="B33" s="44"/>
      <c r="C33" s="45"/>
      <c r="D33" s="45" t="s">
        <v>85</v>
      </c>
      <c r="E33" s="45"/>
      <c r="F33" s="45"/>
      <c r="G33" s="45"/>
      <c r="H33" s="45"/>
      <c r="I33" s="45"/>
      <c r="J33" s="45"/>
      <c r="K33" s="6"/>
      <c r="L33" s="45"/>
      <c r="M33" s="45"/>
      <c r="N33" s="2"/>
      <c r="O33" s="24" t="str">
        <f>IF(Sol!$E$5="OFF","",IF(N33="","  ",IF(AND(N33&lt;&gt;"",N33&lt;&gt;Sol!N33),"*"," ")))</f>
        <v xml:space="preserve">  </v>
      </c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12.95" customHeight="1" x14ac:dyDescent="0.2">
      <c r="A34" s="37"/>
      <c r="B34" s="44"/>
      <c r="C34" s="45"/>
      <c r="D34" s="45"/>
      <c r="E34" s="45"/>
      <c r="F34" s="45"/>
      <c r="G34" s="45"/>
      <c r="H34" s="45"/>
      <c r="I34" s="45"/>
      <c r="J34" s="45"/>
      <c r="K34" s="6"/>
      <c r="L34" s="45"/>
      <c r="M34" s="45"/>
      <c r="N34" s="6"/>
      <c r="O34" s="57"/>
    </row>
    <row r="35" spans="1:25" ht="15" customHeight="1" x14ac:dyDescent="0.2">
      <c r="A35" s="37"/>
      <c r="B35" s="44"/>
      <c r="C35" s="104" t="s">
        <v>44</v>
      </c>
      <c r="D35" s="104"/>
      <c r="E35" s="105"/>
      <c r="F35" s="105"/>
      <c r="G35" s="105"/>
      <c r="H35" s="105"/>
      <c r="I35" s="105"/>
      <c r="J35" s="45"/>
      <c r="K35" s="6"/>
      <c r="L35" s="45"/>
      <c r="M35" s="45"/>
      <c r="N35" s="6"/>
      <c r="O35" s="57"/>
    </row>
    <row r="36" spans="1:25" ht="15" customHeight="1" x14ac:dyDescent="0.2">
      <c r="A36" s="37"/>
      <c r="B36" s="44"/>
      <c r="C36" s="45"/>
      <c r="D36" s="101"/>
      <c r="E36" s="102"/>
      <c r="F36" s="102"/>
      <c r="G36" s="103"/>
      <c r="H36" s="25" t="str">
        <f>IF(Sol!$E$5="OFF","",IF(D36="","  ",IF(AND(D36&lt;&gt;"",D36&lt;&gt;Sol!D36),"*"," ")))</f>
        <v xml:space="preserve">  </v>
      </c>
      <c r="I36" s="45"/>
      <c r="J36" s="45"/>
      <c r="K36" s="8"/>
      <c r="L36" s="25" t="str">
        <f>IF(Sol!$E$5="OFF","",IF(K36="","  ",IF(AND(K36&lt;&gt;"",K36&lt;&gt;Sol!K36),"*"," ")))</f>
        <v xml:space="preserve">  </v>
      </c>
      <c r="M36" s="45"/>
      <c r="N36" s="6"/>
      <c r="O36" s="57"/>
    </row>
    <row r="37" spans="1:25" ht="15" customHeight="1" x14ac:dyDescent="0.2">
      <c r="A37" s="37"/>
      <c r="B37" s="44"/>
      <c r="C37" s="45"/>
      <c r="D37" s="101"/>
      <c r="E37" s="102"/>
      <c r="F37" s="102"/>
      <c r="G37" s="103"/>
      <c r="H37" s="25" t="str">
        <f>IF(Sol!$E$5="OFF","",IF(D37="","  ",IF(AND(D37&lt;&gt;"",D37&lt;&gt;Sol!D37),"*"," ")))</f>
        <v xml:space="preserve">  </v>
      </c>
      <c r="I37" s="45"/>
      <c r="J37" s="45"/>
      <c r="K37" s="2"/>
      <c r="L37" s="25" t="str">
        <f>IF(Sol!$E$5="OFF","",IF(K37="","  ",IF(AND(K37&lt;&gt;"",K37&lt;&gt;Sol!K37),"*"," ")))</f>
        <v xml:space="preserve">  </v>
      </c>
      <c r="M37" s="45"/>
      <c r="N37" s="6"/>
      <c r="O37" s="57"/>
    </row>
    <row r="38" spans="1:25" ht="15" customHeight="1" x14ac:dyDescent="0.2">
      <c r="A38" s="37"/>
      <c r="B38" s="44"/>
      <c r="C38" s="45"/>
      <c r="D38" s="101"/>
      <c r="E38" s="102"/>
      <c r="F38" s="102"/>
      <c r="G38" s="103"/>
      <c r="H38" s="25" t="str">
        <f>IF(Sol!$E$5="OFF","",IF(D38="","  ",IF(AND(D38&lt;&gt;"",D38&lt;&gt;Sol!D38),"*"," ")))</f>
        <v xml:space="preserve">  </v>
      </c>
      <c r="I38" s="45"/>
      <c r="J38" s="45"/>
      <c r="K38" s="9"/>
      <c r="L38" s="25" t="str">
        <f>IF(Sol!$E$5="OFF","",IF(K38="","  ",IF(AND(K38&lt;&gt;"",K38&lt;&gt;Sol!K38),"*"," ")))</f>
        <v xml:space="preserve">  </v>
      </c>
      <c r="M38" s="45"/>
      <c r="N38" s="6"/>
      <c r="O38" s="57"/>
    </row>
    <row r="39" spans="1:25" ht="15" customHeight="1" x14ac:dyDescent="0.2">
      <c r="A39" s="37"/>
      <c r="B39" s="44"/>
      <c r="C39" s="45"/>
      <c r="D39" s="45" t="s">
        <v>86</v>
      </c>
      <c r="E39" s="45"/>
      <c r="F39" s="45"/>
      <c r="G39" s="45"/>
      <c r="H39" s="45"/>
      <c r="I39" s="45"/>
      <c r="J39" s="45"/>
      <c r="K39" s="6"/>
      <c r="L39" s="45"/>
      <c r="M39" s="45"/>
      <c r="N39" s="9"/>
      <c r="O39" s="24" t="str">
        <f>IF(Sol!$E$5="OFF","",IF(N39="","  ",IF(AND(N39&lt;&gt;"",N39&lt;&gt;Sol!N39),"*"," ")))</f>
        <v xml:space="preserve">  </v>
      </c>
    </row>
    <row r="40" spans="1:25" ht="15" customHeight="1" x14ac:dyDescent="0.2">
      <c r="A40" s="37"/>
      <c r="B40" s="44"/>
      <c r="C40" s="45"/>
      <c r="D40" s="45"/>
      <c r="E40" s="45"/>
      <c r="F40" s="45"/>
      <c r="G40" s="45"/>
      <c r="H40" s="45"/>
      <c r="I40" s="45"/>
      <c r="J40" s="45"/>
      <c r="K40" s="6"/>
      <c r="L40" s="45"/>
      <c r="M40" s="45"/>
      <c r="N40" s="6"/>
      <c r="O40" s="57"/>
    </row>
    <row r="41" spans="1:25" ht="15" customHeight="1" x14ac:dyDescent="0.2">
      <c r="A41" s="37"/>
      <c r="B41" s="44"/>
      <c r="C41" s="104" t="s">
        <v>87</v>
      </c>
      <c r="D41" s="104"/>
      <c r="E41" s="114"/>
      <c r="F41" s="114"/>
      <c r="G41" s="114"/>
      <c r="H41" s="114"/>
      <c r="I41" s="114"/>
      <c r="J41" s="45"/>
      <c r="K41" s="6"/>
      <c r="L41" s="45"/>
      <c r="M41" s="45"/>
      <c r="N41" s="8"/>
      <c r="O41" s="24" t="str">
        <f>IF(Sol!$E$5="OFF","",IF(N41="","  ",IF(AND(N41&lt;&gt;"",N41&lt;&gt;Sol!N41),"*"," ")))</f>
        <v xml:space="preserve">  </v>
      </c>
    </row>
    <row r="42" spans="1:25" ht="15" customHeight="1" x14ac:dyDescent="0.2">
      <c r="A42" s="37"/>
      <c r="B42" s="44"/>
      <c r="C42" s="45" t="s">
        <v>45</v>
      </c>
      <c r="D42" s="45"/>
      <c r="E42" s="45"/>
      <c r="F42" s="45"/>
      <c r="G42" s="45"/>
      <c r="H42" s="45"/>
      <c r="I42" s="45"/>
      <c r="J42" s="45"/>
      <c r="K42" s="6"/>
      <c r="L42" s="45"/>
      <c r="M42" s="45"/>
      <c r="N42" s="9"/>
      <c r="O42" s="24" t="str">
        <f>IF(Sol!$E$5="OFF","",IF(N42="","  ",IF(AND(N42&lt;&gt;"",N42&lt;&gt;Sol!N42),"*"," ")))</f>
        <v xml:space="preserve">  </v>
      </c>
    </row>
    <row r="43" spans="1:25" ht="15" customHeight="1" thickBot="1" x14ac:dyDescent="0.25">
      <c r="A43" s="37"/>
      <c r="B43" s="44"/>
      <c r="C43" s="45" t="s">
        <v>46</v>
      </c>
      <c r="D43" s="45"/>
      <c r="E43" s="45"/>
      <c r="F43" s="45"/>
      <c r="G43" s="45"/>
      <c r="H43" s="45"/>
      <c r="I43" s="45"/>
      <c r="J43" s="45"/>
      <c r="K43" s="6"/>
      <c r="L43" s="45"/>
      <c r="M43" s="45"/>
      <c r="N43" s="62"/>
      <c r="O43" s="24" t="str">
        <f>IF(Sol!$E$5="OFF","",IF(N43="","  ",IF(AND(N43&lt;&gt;"",N43&lt;&gt;Sol!N43),"*"," ")))</f>
        <v xml:space="preserve">  </v>
      </c>
    </row>
    <row r="44" spans="1:25" ht="15" customHeight="1" thickTop="1" x14ac:dyDescent="0.2">
      <c r="A44" s="37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2"/>
    </row>
    <row r="46" spans="1:25" x14ac:dyDescent="0.2">
      <c r="B46" s="70" t="s">
        <v>65</v>
      </c>
    </row>
    <row r="47" spans="1:25" ht="18" customHeight="1" x14ac:dyDescent="0.2">
      <c r="B47" s="106" t="s">
        <v>99</v>
      </c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8"/>
    </row>
    <row r="48" spans="1:25" x14ac:dyDescent="0.2">
      <c r="B48" s="109" t="s">
        <v>66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1"/>
    </row>
    <row r="49" spans="2:17" x14ac:dyDescent="0.2">
      <c r="B49" s="112" t="s">
        <v>97</v>
      </c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13"/>
    </row>
    <row r="50" spans="2:17" x14ac:dyDescent="0.2">
      <c r="B50" s="71"/>
      <c r="C50" s="68"/>
      <c r="D50" s="68"/>
      <c r="E50" s="68"/>
      <c r="F50" s="68"/>
      <c r="G50" s="68"/>
      <c r="H50" s="72" t="s">
        <v>61</v>
      </c>
      <c r="I50" s="68"/>
      <c r="J50" s="100" t="s">
        <v>64</v>
      </c>
      <c r="K50" s="100"/>
      <c r="L50" s="100"/>
      <c r="M50" s="100"/>
      <c r="N50" s="100"/>
      <c r="O50" s="68"/>
      <c r="P50" s="72" t="s">
        <v>61</v>
      </c>
      <c r="Q50" s="73"/>
    </row>
    <row r="51" spans="2:17" x14ac:dyDescent="0.2">
      <c r="B51" s="71"/>
      <c r="C51" s="68"/>
      <c r="D51" s="68"/>
      <c r="E51" s="68"/>
      <c r="F51" s="68"/>
      <c r="G51" s="68"/>
      <c r="H51" s="74" t="s">
        <v>96</v>
      </c>
      <c r="I51" s="68"/>
      <c r="J51" s="68"/>
      <c r="K51" s="72" t="s">
        <v>62</v>
      </c>
      <c r="L51" s="68"/>
      <c r="M51" s="68"/>
      <c r="N51" s="72" t="s">
        <v>63</v>
      </c>
      <c r="O51" s="68"/>
      <c r="P51" s="74" t="s">
        <v>98</v>
      </c>
      <c r="Q51" s="73"/>
    </row>
    <row r="52" spans="2:17" ht="15" customHeight="1" x14ac:dyDescent="0.2">
      <c r="B52" s="71"/>
      <c r="C52" s="75" t="s">
        <v>2</v>
      </c>
      <c r="D52" s="75"/>
      <c r="E52" s="68"/>
      <c r="F52" s="68"/>
      <c r="G52" s="68"/>
      <c r="H52" s="76">
        <v>179800</v>
      </c>
      <c r="I52" s="68"/>
      <c r="J52" s="86"/>
      <c r="K52" s="87"/>
      <c r="L52" s="68"/>
      <c r="M52" s="86"/>
      <c r="N52" s="87"/>
      <c r="O52" s="68"/>
      <c r="P52" s="76">
        <v>146600</v>
      </c>
      <c r="Q52" s="73"/>
    </row>
    <row r="53" spans="2:17" ht="15" customHeight="1" x14ac:dyDescent="0.2">
      <c r="B53" s="71"/>
      <c r="C53" s="75" t="s">
        <v>49</v>
      </c>
      <c r="D53" s="75"/>
      <c r="E53" s="68"/>
      <c r="F53" s="68"/>
      <c r="G53" s="68"/>
      <c r="H53" s="76">
        <v>242000</v>
      </c>
      <c r="I53" s="68"/>
      <c r="J53" s="86"/>
      <c r="K53" s="87"/>
      <c r="L53" s="68"/>
      <c r="M53" s="86"/>
      <c r="N53" s="87"/>
      <c r="O53" s="68"/>
      <c r="P53" s="76">
        <v>224600</v>
      </c>
      <c r="Q53" s="73"/>
    </row>
    <row r="54" spans="2:17" ht="15" customHeight="1" x14ac:dyDescent="0.2">
      <c r="B54" s="71"/>
      <c r="C54" s="75" t="s">
        <v>88</v>
      </c>
      <c r="D54" s="75"/>
      <c r="E54" s="68"/>
      <c r="F54" s="68"/>
      <c r="G54" s="68"/>
      <c r="H54" s="76">
        <v>299200</v>
      </c>
      <c r="I54" s="68"/>
      <c r="J54" s="86"/>
      <c r="K54" s="87"/>
      <c r="L54" s="68"/>
      <c r="M54" s="86"/>
      <c r="N54" s="87"/>
      <c r="O54" s="68"/>
      <c r="P54" s="76">
        <v>321600</v>
      </c>
      <c r="Q54" s="73"/>
    </row>
    <row r="55" spans="2:17" ht="15" customHeight="1" x14ac:dyDescent="0.2">
      <c r="B55" s="71"/>
      <c r="C55" s="75" t="s">
        <v>89</v>
      </c>
      <c r="D55" s="75"/>
      <c r="E55" s="68"/>
      <c r="F55" s="68"/>
      <c r="G55" s="68"/>
      <c r="H55" s="76">
        <v>9600</v>
      </c>
      <c r="I55" s="68"/>
      <c r="J55" s="86"/>
      <c r="K55" s="87"/>
      <c r="L55" s="68"/>
      <c r="M55" s="86"/>
      <c r="N55" s="87"/>
      <c r="O55" s="68"/>
      <c r="P55" s="76">
        <v>13400</v>
      </c>
      <c r="Q55" s="73"/>
    </row>
    <row r="56" spans="2:17" ht="15" customHeight="1" x14ac:dyDescent="0.2">
      <c r="B56" s="71"/>
      <c r="C56" s="75" t="s">
        <v>50</v>
      </c>
      <c r="D56" s="75"/>
      <c r="E56" s="68"/>
      <c r="F56" s="68"/>
      <c r="G56" s="68"/>
      <c r="H56" s="76">
        <v>537000</v>
      </c>
      <c r="I56" s="68"/>
      <c r="J56" s="86"/>
      <c r="K56" s="87"/>
      <c r="L56" s="68"/>
      <c r="M56" s="86"/>
      <c r="N56" s="87"/>
      <c r="O56" s="68"/>
      <c r="P56" s="76">
        <v>655000</v>
      </c>
      <c r="Q56" s="73"/>
    </row>
    <row r="57" spans="2:17" ht="15" customHeight="1" x14ac:dyDescent="0.2">
      <c r="B57" s="71"/>
      <c r="C57" s="75" t="s">
        <v>60</v>
      </c>
      <c r="D57" s="75"/>
      <c r="E57" s="68"/>
      <c r="F57" s="68"/>
      <c r="G57" s="68"/>
      <c r="H57" s="76">
        <v>-132200</v>
      </c>
      <c r="I57" s="68"/>
      <c r="J57" s="86"/>
      <c r="K57" s="87"/>
      <c r="L57" s="68"/>
      <c r="M57" s="86"/>
      <c r="N57" s="87"/>
      <c r="O57" s="68"/>
      <c r="P57" s="76">
        <v>-170800</v>
      </c>
      <c r="Q57" s="73"/>
    </row>
    <row r="58" spans="2:17" ht="15" customHeight="1" x14ac:dyDescent="0.2">
      <c r="B58" s="71"/>
      <c r="C58" s="75" t="s">
        <v>51</v>
      </c>
      <c r="D58" s="75"/>
      <c r="E58" s="68"/>
      <c r="F58" s="68"/>
      <c r="G58" s="68"/>
      <c r="H58" s="76">
        <v>-237600</v>
      </c>
      <c r="I58" s="68"/>
      <c r="J58" s="86"/>
      <c r="K58" s="87"/>
      <c r="L58" s="68"/>
      <c r="M58" s="86"/>
      <c r="N58" s="87"/>
      <c r="O58" s="68"/>
      <c r="P58" s="76">
        <v>-250200</v>
      </c>
      <c r="Q58" s="73"/>
    </row>
    <row r="59" spans="2:17" ht="15" customHeight="1" x14ac:dyDescent="0.2">
      <c r="B59" s="71"/>
      <c r="C59" s="75" t="s">
        <v>90</v>
      </c>
      <c r="D59" s="75"/>
      <c r="E59" s="68"/>
      <c r="F59" s="68"/>
      <c r="G59" s="68"/>
      <c r="H59" s="76">
        <v>-336000</v>
      </c>
      <c r="I59" s="68"/>
      <c r="J59" s="86"/>
      <c r="K59" s="87"/>
      <c r="L59" s="68"/>
      <c r="M59" s="86"/>
      <c r="N59" s="87"/>
      <c r="O59" s="68"/>
      <c r="P59" s="76">
        <v>0</v>
      </c>
      <c r="Q59" s="73"/>
    </row>
    <row r="60" spans="2:17" ht="15" customHeight="1" x14ac:dyDescent="0.2">
      <c r="B60" s="71"/>
      <c r="C60" s="75" t="s">
        <v>95</v>
      </c>
      <c r="D60" s="75"/>
      <c r="E60" s="68"/>
      <c r="F60" s="68"/>
      <c r="G60" s="68"/>
      <c r="H60" s="76">
        <v>-24000</v>
      </c>
      <c r="I60" s="68"/>
      <c r="J60" s="86"/>
      <c r="K60" s="87"/>
      <c r="L60" s="68"/>
      <c r="M60" s="86"/>
      <c r="N60" s="87"/>
      <c r="O60" s="68"/>
      <c r="P60" s="76">
        <v>-74000</v>
      </c>
      <c r="Q60" s="73"/>
    </row>
    <row r="61" spans="2:17" ht="15" customHeight="1" x14ac:dyDescent="0.2">
      <c r="B61" s="71"/>
      <c r="C61" s="75" t="s">
        <v>54</v>
      </c>
      <c r="D61" s="75"/>
      <c r="E61" s="68"/>
      <c r="F61" s="68"/>
      <c r="G61" s="68"/>
      <c r="H61" s="76">
        <v>-320000</v>
      </c>
      <c r="I61" s="68"/>
      <c r="J61" s="86"/>
      <c r="K61" s="87"/>
      <c r="L61" s="68"/>
      <c r="M61" s="86"/>
      <c r="N61" s="87"/>
      <c r="O61" s="68"/>
      <c r="P61" s="76">
        <v>-470000</v>
      </c>
      <c r="Q61" s="73"/>
    </row>
    <row r="62" spans="2:17" ht="15" customHeight="1" x14ac:dyDescent="0.2">
      <c r="B62" s="71"/>
      <c r="C62" s="75" t="s">
        <v>52</v>
      </c>
      <c r="D62" s="75"/>
      <c r="E62" s="68"/>
      <c r="F62" s="68"/>
      <c r="G62" s="68"/>
      <c r="H62" s="66">
        <v>-217800</v>
      </c>
      <c r="I62" s="68"/>
      <c r="J62" s="86"/>
      <c r="K62" s="87"/>
      <c r="L62" s="68"/>
      <c r="M62" s="86"/>
      <c r="N62" s="87"/>
      <c r="O62" s="68"/>
      <c r="P62" s="76">
        <v>-396200</v>
      </c>
      <c r="Q62" s="73"/>
    </row>
    <row r="63" spans="2:17" ht="15" customHeight="1" thickBot="1" x14ac:dyDescent="0.25">
      <c r="B63" s="71"/>
      <c r="C63" s="75" t="s">
        <v>53</v>
      </c>
      <c r="D63" s="75"/>
      <c r="E63" s="68"/>
      <c r="F63" s="68"/>
      <c r="G63" s="68"/>
      <c r="H63" s="67">
        <f>SUM(H52:H62)</f>
        <v>0</v>
      </c>
      <c r="I63" s="68"/>
      <c r="J63" s="88"/>
      <c r="K63" s="89"/>
      <c r="L63" s="68"/>
      <c r="M63" s="88"/>
      <c r="N63" s="89"/>
      <c r="O63" s="68"/>
      <c r="P63" s="67">
        <f>SUM(P52:P62)</f>
        <v>0</v>
      </c>
      <c r="Q63" s="73"/>
    </row>
    <row r="64" spans="2:17" ht="15" customHeight="1" thickTop="1" x14ac:dyDescent="0.2">
      <c r="B64" s="71"/>
      <c r="C64" s="75" t="s">
        <v>55</v>
      </c>
      <c r="D64" s="75"/>
      <c r="E64" s="68"/>
      <c r="F64" s="68"/>
      <c r="G64" s="68"/>
      <c r="H64" s="77"/>
      <c r="I64" s="68"/>
      <c r="J64" s="88"/>
      <c r="K64" s="90"/>
      <c r="L64" s="68"/>
      <c r="M64" s="88"/>
      <c r="N64" s="87"/>
      <c r="O64" s="68"/>
      <c r="P64" s="68"/>
      <c r="Q64" s="73"/>
    </row>
    <row r="65" spans="2:17" ht="15" customHeight="1" x14ac:dyDescent="0.2">
      <c r="B65" s="71"/>
      <c r="C65" s="75"/>
      <c r="D65" s="75" t="s">
        <v>23</v>
      </c>
      <c r="E65" s="68"/>
      <c r="F65" s="68"/>
      <c r="G65" s="68"/>
      <c r="H65" s="77"/>
      <c r="I65" s="68"/>
      <c r="J65" s="86"/>
      <c r="K65" s="87"/>
      <c r="L65" s="68"/>
      <c r="M65" s="88"/>
      <c r="N65" s="87"/>
      <c r="O65" s="68"/>
      <c r="P65" s="68"/>
      <c r="Q65" s="73"/>
    </row>
    <row r="66" spans="2:17" ht="15" customHeight="1" x14ac:dyDescent="0.2">
      <c r="B66" s="71"/>
      <c r="C66" s="75"/>
      <c r="D66" s="75" t="s">
        <v>35</v>
      </c>
      <c r="E66" s="68"/>
      <c r="F66" s="68"/>
      <c r="G66" s="68"/>
      <c r="H66" s="77"/>
      <c r="I66" s="68"/>
      <c r="J66" s="86"/>
      <c r="K66" s="87"/>
      <c r="L66" s="68"/>
      <c r="M66" s="88"/>
      <c r="N66" s="87"/>
      <c r="O66" s="68"/>
      <c r="P66" s="68"/>
      <c r="Q66" s="73"/>
    </row>
    <row r="67" spans="2:17" ht="15" customHeight="1" x14ac:dyDescent="0.2">
      <c r="B67" s="71"/>
      <c r="C67" s="75"/>
      <c r="D67" s="75" t="s">
        <v>81</v>
      </c>
      <c r="E67" s="68"/>
      <c r="F67" s="68"/>
      <c r="G67" s="68"/>
      <c r="H67" s="77"/>
      <c r="I67" s="68"/>
      <c r="J67" s="88"/>
      <c r="K67" s="87"/>
      <c r="L67" s="68"/>
      <c r="M67" s="86"/>
      <c r="N67" s="87"/>
      <c r="O67" s="68"/>
      <c r="P67" s="68"/>
      <c r="Q67" s="73"/>
    </row>
    <row r="68" spans="2:17" ht="15" customHeight="1" x14ac:dyDescent="0.2">
      <c r="B68" s="71"/>
      <c r="C68" s="75"/>
      <c r="D68" s="75" t="s">
        <v>82</v>
      </c>
      <c r="E68" s="68"/>
      <c r="F68" s="68"/>
      <c r="G68" s="68"/>
      <c r="H68" s="77"/>
      <c r="I68" s="68"/>
      <c r="J68" s="88"/>
      <c r="K68" s="87"/>
      <c r="L68" s="68"/>
      <c r="M68" s="86"/>
      <c r="N68" s="87"/>
      <c r="O68" s="68"/>
      <c r="P68" s="68"/>
      <c r="Q68" s="73"/>
    </row>
    <row r="69" spans="2:17" ht="15" customHeight="1" x14ac:dyDescent="0.2">
      <c r="B69" s="71"/>
      <c r="C69" s="75"/>
      <c r="D69" s="75" t="s">
        <v>83</v>
      </c>
      <c r="E69" s="68"/>
      <c r="F69" s="68"/>
      <c r="G69" s="68"/>
      <c r="H69" s="77"/>
      <c r="I69" s="68"/>
      <c r="J69" s="88"/>
      <c r="K69" s="87"/>
      <c r="L69" s="68"/>
      <c r="M69" s="86"/>
      <c r="N69" s="87"/>
      <c r="O69" s="68"/>
      <c r="P69" s="68"/>
      <c r="Q69" s="73"/>
    </row>
    <row r="70" spans="2:17" ht="15" customHeight="1" x14ac:dyDescent="0.2">
      <c r="B70" s="71"/>
      <c r="C70" s="75"/>
      <c r="D70" s="75" t="s">
        <v>41</v>
      </c>
      <c r="E70" s="68"/>
      <c r="F70" s="68"/>
      <c r="G70" s="68"/>
      <c r="H70" s="77"/>
      <c r="I70" s="68"/>
      <c r="J70" s="86"/>
      <c r="K70" s="87"/>
      <c r="L70" s="68"/>
      <c r="M70" s="88"/>
      <c r="N70" s="87"/>
      <c r="O70" s="68"/>
      <c r="P70" s="68"/>
      <c r="Q70" s="73"/>
    </row>
    <row r="71" spans="2:17" ht="15" customHeight="1" x14ac:dyDescent="0.2">
      <c r="B71" s="71"/>
      <c r="C71" s="75" t="s">
        <v>58</v>
      </c>
      <c r="D71" s="75"/>
      <c r="E71" s="68"/>
      <c r="F71" s="68"/>
      <c r="G71" s="68"/>
      <c r="H71" s="77"/>
      <c r="I71" s="68"/>
      <c r="J71" s="88"/>
      <c r="K71" s="87"/>
      <c r="L71" s="68"/>
      <c r="M71" s="86"/>
      <c r="N71" s="87"/>
      <c r="O71" s="68"/>
      <c r="P71" s="68"/>
      <c r="Q71" s="73"/>
    </row>
    <row r="72" spans="2:17" ht="15" customHeight="1" x14ac:dyDescent="0.2">
      <c r="B72" s="71"/>
      <c r="C72" s="75"/>
      <c r="D72" s="75" t="s">
        <v>56</v>
      </c>
      <c r="E72" s="68"/>
      <c r="F72" s="68"/>
      <c r="G72" s="68"/>
      <c r="H72" s="77"/>
      <c r="I72" s="68"/>
      <c r="J72" s="88"/>
      <c r="K72" s="87"/>
      <c r="L72" s="68"/>
      <c r="M72" s="86"/>
      <c r="N72" s="87"/>
      <c r="O72" s="68"/>
      <c r="P72" s="68"/>
      <c r="Q72" s="73"/>
    </row>
    <row r="73" spans="2:17" ht="15" customHeight="1" x14ac:dyDescent="0.2">
      <c r="B73" s="71"/>
      <c r="C73" s="75" t="s">
        <v>57</v>
      </c>
      <c r="D73" s="75"/>
      <c r="E73" s="68"/>
      <c r="F73" s="68"/>
      <c r="G73" s="68"/>
      <c r="H73" s="77"/>
      <c r="I73" s="68"/>
      <c r="J73" s="86"/>
      <c r="K73" s="87"/>
      <c r="L73" s="68"/>
      <c r="M73" s="88"/>
      <c r="N73" s="87"/>
      <c r="O73" s="68"/>
      <c r="P73" s="68"/>
      <c r="Q73" s="73"/>
    </row>
    <row r="74" spans="2:17" ht="15" customHeight="1" x14ac:dyDescent="0.2">
      <c r="B74" s="71"/>
      <c r="C74" s="75"/>
      <c r="D74" s="75" t="s">
        <v>91</v>
      </c>
      <c r="E74" s="68"/>
      <c r="F74" s="68"/>
      <c r="G74" s="68"/>
      <c r="H74" s="77"/>
      <c r="I74" s="68"/>
      <c r="J74" s="86"/>
      <c r="K74" s="87"/>
      <c r="L74" s="68"/>
      <c r="M74" s="86"/>
      <c r="N74" s="87"/>
      <c r="O74" s="68"/>
      <c r="P74" s="68"/>
      <c r="Q74" s="73"/>
    </row>
    <row r="75" spans="2:17" ht="15" customHeight="1" x14ac:dyDescent="0.2">
      <c r="B75" s="71"/>
      <c r="C75" s="75"/>
      <c r="D75" s="75" t="s">
        <v>59</v>
      </c>
      <c r="E75" s="68"/>
      <c r="F75" s="68"/>
      <c r="G75" s="68"/>
      <c r="H75" s="77"/>
      <c r="I75" s="68"/>
      <c r="J75" s="86"/>
      <c r="K75" s="87"/>
      <c r="L75" s="68"/>
      <c r="M75" s="86"/>
      <c r="N75" s="87"/>
      <c r="O75" s="68"/>
      <c r="P75" s="68"/>
      <c r="Q75" s="73"/>
    </row>
    <row r="76" spans="2:17" ht="15" customHeight="1" x14ac:dyDescent="0.2">
      <c r="B76" s="71"/>
      <c r="C76" s="75"/>
      <c r="D76" s="75" t="s">
        <v>92</v>
      </c>
      <c r="E76" s="68"/>
      <c r="F76" s="68"/>
      <c r="G76" s="68"/>
      <c r="H76" s="77"/>
      <c r="I76" s="68"/>
      <c r="J76" s="86"/>
      <c r="K76" s="87"/>
      <c r="L76" s="68"/>
      <c r="M76" s="86"/>
      <c r="N76" s="87"/>
      <c r="O76" s="68"/>
      <c r="P76" s="68"/>
      <c r="Q76" s="73"/>
    </row>
    <row r="77" spans="2:17" ht="15" customHeight="1" x14ac:dyDescent="0.2">
      <c r="B77" s="71"/>
      <c r="C77" s="75" t="s">
        <v>93</v>
      </c>
      <c r="D77" s="68"/>
      <c r="E77" s="68"/>
      <c r="F77" s="68"/>
      <c r="G77" s="68"/>
      <c r="H77" s="77"/>
      <c r="I77" s="68"/>
      <c r="J77" s="88"/>
      <c r="K77" s="91"/>
      <c r="L77" s="68"/>
      <c r="M77" s="88"/>
      <c r="N77" s="91"/>
      <c r="O77" s="68"/>
      <c r="P77" s="68"/>
      <c r="Q77" s="73"/>
    </row>
    <row r="78" spans="2:17" ht="15" customHeight="1" thickBot="1" x14ac:dyDescent="0.25">
      <c r="B78" s="71"/>
      <c r="C78" s="75" t="s">
        <v>53</v>
      </c>
      <c r="D78" s="68"/>
      <c r="E78" s="68"/>
      <c r="F78" s="68"/>
      <c r="G78" s="68"/>
      <c r="H78" s="77"/>
      <c r="I78" s="68"/>
      <c r="J78" s="88"/>
      <c r="K78" s="89"/>
      <c r="L78" s="68"/>
      <c r="M78" s="88"/>
      <c r="N78" s="89"/>
      <c r="O78" s="68"/>
      <c r="P78" s="68"/>
      <c r="Q78" s="73"/>
    </row>
    <row r="79" spans="2:17" ht="15" customHeight="1" thickTop="1" x14ac:dyDescent="0.2">
      <c r="B79" s="78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79"/>
    </row>
  </sheetData>
  <sheetProtection password="EF22" sheet="1" objects="1" scenarios="1"/>
  <mergeCells count="30">
    <mergeCell ref="A5:D5"/>
    <mergeCell ref="A7:D7"/>
    <mergeCell ref="E7:G7"/>
    <mergeCell ref="D36:G36"/>
    <mergeCell ref="D37:G37"/>
    <mergeCell ref="B17:O17"/>
    <mergeCell ref="E26:H26"/>
    <mergeCell ref="E27:H27"/>
    <mergeCell ref="E28:H28"/>
    <mergeCell ref="E25:H25"/>
    <mergeCell ref="C19:I19"/>
    <mergeCell ref="A10:L10"/>
    <mergeCell ref="B15:O15"/>
    <mergeCell ref="B16:O16"/>
    <mergeCell ref="A1:K1"/>
    <mergeCell ref="J50:N50"/>
    <mergeCell ref="D38:G38"/>
    <mergeCell ref="D32:G32"/>
    <mergeCell ref="C31:I31"/>
    <mergeCell ref="C35:I35"/>
    <mergeCell ref="B47:Q47"/>
    <mergeCell ref="B48:Q48"/>
    <mergeCell ref="B49:Q49"/>
    <mergeCell ref="C41:I41"/>
    <mergeCell ref="A2:D2"/>
    <mergeCell ref="E2:K2"/>
    <mergeCell ref="A3:D3"/>
    <mergeCell ref="E4:J4"/>
    <mergeCell ref="E3:K3"/>
    <mergeCell ref="E5:J5"/>
  </mergeCells>
  <phoneticPr fontId="0" type="noConversion"/>
  <dataValidations count="10">
    <dataValidation type="list" allowBlank="1" showInputMessage="1" showErrorMessage="1" sqref="E25:H25">
      <formula1>"Increase in accounts receivable,Decrease in accounts receivable"</formula1>
    </dataValidation>
    <dataValidation type="list" allowBlank="1" showInputMessage="1" showErrorMessage="1" sqref="E28:H28">
      <formula1>"Increase in accounts payable,Decrease in accounts payable"</formula1>
    </dataValidation>
    <dataValidation allowBlank="1" showInputMessage="1" showErrorMessage="1" prompt="Enter amounts to be deducted as negatives." sqref="K26 K37"/>
    <dataValidation type="list" allowBlank="1" showInputMessage="1" showErrorMessage="1" sqref="D37:G37">
      <formula1>"Less cash paid for dividends,Less cash paid for purchase of equipment"</formula1>
    </dataValidation>
    <dataValidation type="list" allowBlank="1" showInputMessage="1" showErrorMessage="1" sqref="E26:H26">
      <formula1>"Increase in merchandise inventory,Decrease in merchandise inventory"</formula1>
    </dataValidation>
    <dataValidation type="list" allowBlank="1" showInputMessage="1" showErrorMessage="1" sqref="E27:H27">
      <formula1>"Increase in prepaid expenses,Decrease in prepaid expenses"</formula1>
    </dataValidation>
    <dataValidation allowBlank="1" showErrorMessage="1" sqref="K23"/>
    <dataValidation type="list" allowBlank="1" showInputMessage="1" showErrorMessage="1" sqref="D32:G32">
      <formula1>"Less cash paid for dividends,Less cash paid for purchase of equipment,Less cash paid to retire mortgage payable"</formula1>
    </dataValidation>
    <dataValidation type="list" allowBlank="1" showInputMessage="1" showErrorMessage="1" sqref="D36:G36">
      <formula1>"Cash received from sale of common stock,Cash paid for purchase of equipment"</formula1>
    </dataValidation>
    <dataValidation type="list" allowBlank="1" showInputMessage="1" showErrorMessage="1" sqref="D38:G38">
      <formula1>"Less cash paid for purchase of equipment,Less cash paid to retire mortgage note payable"</formula1>
    </dataValidation>
  </dataValidations>
  <pageMargins left="0.75" right="0.75" top="1" bottom="1" header="0.5" footer="0.5"/>
  <pageSetup scale="80" orientation="landscape" horizontalDpi="4294967293" r:id="rId1"/>
  <headerFooter alignWithMargins="0"/>
  <rowBreaks count="1" manualBreakCount="1">
    <brk id="14" max="2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F686"/>
  <sheetViews>
    <sheetView showGridLines="0" tabSelected="1" workbookViewId="0">
      <selection activeCell="E2" sqref="E2:K2"/>
    </sheetView>
  </sheetViews>
  <sheetFormatPr defaultRowHeight="12.75" x14ac:dyDescent="0.2"/>
  <cols>
    <col min="1" max="2" width="3.7109375" customWidth="1"/>
    <col min="3" max="4" width="3" customWidth="1"/>
    <col min="5" max="5" width="22" customWidth="1"/>
    <col min="6" max="6" width="8.5703125" bestFit="1" customWidth="1"/>
    <col min="7" max="7" width="7.7109375" customWidth="1"/>
    <col min="8" max="8" width="9.85546875" bestFit="1" customWidth="1"/>
    <col min="9" max="10" width="2.7109375" customWidth="1"/>
    <col min="11" max="11" width="10.7109375" customWidth="1"/>
    <col min="12" max="13" width="2.7109375" customWidth="1"/>
    <col min="14" max="14" width="10.7109375" customWidth="1"/>
    <col min="15" max="15" width="3.7109375" customWidth="1"/>
    <col min="16" max="16" width="9.7109375" customWidth="1"/>
    <col min="17" max="17" width="2.7109375" customWidth="1"/>
    <col min="18" max="18" width="9.7109375" customWidth="1"/>
    <col min="19" max="19" width="1.7109375" customWidth="1"/>
    <col min="20" max="20" width="9.7109375" customWidth="1"/>
    <col min="21" max="21" width="1.7109375" customWidth="1"/>
    <col min="22" max="22" width="9.7109375" customWidth="1"/>
    <col min="23" max="23" width="1.7109375" customWidth="1"/>
    <col min="24" max="24" width="9.7109375" customWidth="1"/>
    <col min="25" max="25" width="1.7109375" customWidth="1"/>
    <col min="26" max="26" width="9.7109375" customWidth="1"/>
    <col min="27" max="27" width="1.7109375" customWidth="1"/>
    <col min="29" max="29" width="5.7109375" customWidth="1"/>
    <col min="30" max="30" width="2.140625" hidden="1" customWidth="1"/>
    <col min="31" max="31" width="0" hidden="1" customWidth="1"/>
  </cols>
  <sheetData>
    <row r="1" spans="1:162" ht="19.5" x14ac:dyDescent="0.4">
      <c r="A1" s="145" t="s">
        <v>100</v>
      </c>
      <c r="B1" s="98"/>
      <c r="C1" s="98"/>
      <c r="D1" s="98"/>
      <c r="E1" s="98"/>
      <c r="F1" s="98"/>
      <c r="G1" s="98"/>
      <c r="H1" s="98"/>
      <c r="I1" s="98"/>
      <c r="J1" s="98"/>
      <c r="K1" s="99"/>
      <c r="L1" s="96"/>
      <c r="M1" s="11"/>
      <c r="N1" s="11"/>
      <c r="O1" s="11"/>
      <c r="P1" s="11"/>
      <c r="Q1" s="11"/>
      <c r="R1" s="28"/>
      <c r="S1" s="29"/>
      <c r="T1" s="30"/>
      <c r="U1" s="30"/>
      <c r="V1" s="30"/>
      <c r="W1" s="30"/>
      <c r="X1" s="30"/>
      <c r="Y1" s="30"/>
      <c r="Z1" s="30"/>
      <c r="AA1" s="30"/>
    </row>
    <row r="2" spans="1:162" ht="15" customHeight="1" x14ac:dyDescent="0.2">
      <c r="A2" s="115" t="s">
        <v>0</v>
      </c>
      <c r="B2" s="146"/>
      <c r="C2" s="147"/>
      <c r="D2" s="117"/>
      <c r="E2" s="151" t="s">
        <v>5</v>
      </c>
      <c r="F2" s="152"/>
      <c r="G2" s="152"/>
      <c r="H2" s="152"/>
      <c r="I2" s="152"/>
      <c r="J2" s="152"/>
      <c r="K2" s="152"/>
      <c r="L2" s="96"/>
      <c r="M2" s="11"/>
      <c r="N2" s="11"/>
      <c r="O2" s="11"/>
      <c r="P2" s="11"/>
      <c r="Q2" s="11"/>
      <c r="R2" s="28"/>
      <c r="S2" s="29"/>
      <c r="T2" s="30"/>
      <c r="U2" s="30"/>
      <c r="V2" s="30"/>
      <c r="W2" s="30"/>
      <c r="X2" s="30"/>
      <c r="Y2" s="30"/>
      <c r="Z2" s="30"/>
      <c r="AA2" s="30"/>
    </row>
    <row r="3" spans="1:162" ht="15" customHeight="1" x14ac:dyDescent="0.2">
      <c r="A3" s="115" t="s">
        <v>1</v>
      </c>
      <c r="B3" s="146"/>
      <c r="C3" s="147"/>
      <c r="D3" s="117"/>
      <c r="E3" s="153"/>
      <c r="F3" s="154"/>
      <c r="G3" s="154"/>
      <c r="H3" s="154"/>
      <c r="I3" s="154"/>
      <c r="J3" s="154"/>
      <c r="K3" s="154"/>
      <c r="L3" s="96"/>
      <c r="M3" s="31"/>
      <c r="N3" s="31"/>
      <c r="O3" s="31"/>
      <c r="P3" s="31"/>
      <c r="Q3" s="31"/>
      <c r="R3" s="28"/>
      <c r="S3" s="28"/>
      <c r="T3" s="27"/>
      <c r="U3" s="27"/>
      <c r="V3" s="27"/>
      <c r="W3" s="27"/>
      <c r="X3" s="27"/>
      <c r="Y3" s="27"/>
      <c r="Z3" s="27"/>
      <c r="AA3" s="27"/>
    </row>
    <row r="4" spans="1:162" ht="12.95" customHeight="1" x14ac:dyDescent="0.25">
      <c r="A4" s="14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31"/>
      <c r="N4" s="31"/>
      <c r="O4" s="31"/>
      <c r="P4" s="31"/>
      <c r="Q4" s="31"/>
      <c r="R4" s="28"/>
      <c r="S4" s="28"/>
      <c r="T4" s="27"/>
      <c r="U4" s="27"/>
      <c r="V4" s="27"/>
      <c r="W4" s="27"/>
      <c r="X4" s="27"/>
      <c r="Y4" s="27"/>
      <c r="Z4" s="27"/>
      <c r="AA4" s="27"/>
    </row>
    <row r="5" spans="1:162" ht="15" customHeight="1" x14ac:dyDescent="0.2">
      <c r="A5" s="161" t="s">
        <v>38</v>
      </c>
      <c r="B5" s="144"/>
      <c r="C5" s="144"/>
      <c r="D5" s="144"/>
      <c r="E5" s="158" t="str">
        <f>IF('Pr. 14(13)-2A'!E7=100200,"OFF","ON")</f>
        <v>ON</v>
      </c>
      <c r="F5" s="105"/>
      <c r="G5" s="105"/>
      <c r="H5" s="105"/>
      <c r="I5" s="105"/>
      <c r="J5" s="27"/>
      <c r="K5" s="27"/>
      <c r="L5" s="27"/>
      <c r="M5" s="31"/>
      <c r="N5" s="31"/>
      <c r="O5" s="31"/>
      <c r="P5" s="31"/>
      <c r="Q5" s="31"/>
      <c r="R5" s="28"/>
      <c r="S5" s="28"/>
      <c r="T5" s="27"/>
      <c r="U5" s="27"/>
      <c r="V5" s="27"/>
      <c r="W5" s="27"/>
      <c r="X5" s="27"/>
      <c r="Y5" s="27"/>
      <c r="Z5" s="27"/>
      <c r="AA5" s="27"/>
    </row>
    <row r="6" spans="1:162" ht="12.95" customHeight="1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31"/>
      <c r="N6" s="31"/>
      <c r="O6" s="31"/>
      <c r="P6" s="31"/>
      <c r="Q6" s="31"/>
      <c r="R6" s="28"/>
      <c r="S6" s="28"/>
      <c r="T6" s="27"/>
      <c r="U6" s="27"/>
      <c r="V6" s="27"/>
      <c r="W6" s="27"/>
      <c r="X6" s="27"/>
      <c r="Y6" s="27"/>
      <c r="Z6" s="27"/>
      <c r="AA6" s="27"/>
    </row>
    <row r="7" spans="1:162" ht="15" customHeight="1" x14ac:dyDescent="0.2">
      <c r="A7" s="162"/>
      <c r="B7" s="163"/>
      <c r="C7" s="163"/>
      <c r="D7" s="163"/>
      <c r="E7" s="126"/>
      <c r="F7" s="105"/>
      <c r="G7" s="105"/>
      <c r="H7" s="27"/>
      <c r="I7" s="27"/>
      <c r="J7" s="27"/>
      <c r="K7" s="27"/>
      <c r="L7" s="27"/>
      <c r="M7" s="31"/>
      <c r="N7" s="31"/>
      <c r="O7" s="31"/>
      <c r="P7" s="31"/>
      <c r="Q7" s="31"/>
      <c r="R7" s="28"/>
      <c r="S7" s="28"/>
      <c r="T7" s="27"/>
      <c r="U7" s="27"/>
      <c r="V7" s="27"/>
      <c r="W7" s="27"/>
      <c r="X7" s="27"/>
      <c r="Y7" s="27"/>
      <c r="Z7" s="27"/>
      <c r="AA7" s="27"/>
    </row>
    <row r="8" spans="1:162" ht="15" customHeight="1" x14ac:dyDescent="0.2">
      <c r="A8" s="93" t="s">
        <v>94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28"/>
      <c r="S8" s="28"/>
      <c r="T8" s="27"/>
      <c r="U8" s="27"/>
      <c r="V8" s="27"/>
      <c r="W8" s="27"/>
      <c r="X8" s="27"/>
      <c r="Y8" s="27"/>
      <c r="Z8" s="27"/>
      <c r="AA8" s="27"/>
    </row>
    <row r="9" spans="1:162" ht="15" customHeight="1" x14ac:dyDescent="0.2">
      <c r="A9" s="33" t="s">
        <v>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28"/>
      <c r="S9" s="28"/>
      <c r="T9" s="27"/>
      <c r="U9" s="27"/>
      <c r="V9" s="27"/>
      <c r="W9" s="27"/>
      <c r="X9" s="27"/>
      <c r="Y9" s="27"/>
      <c r="Z9" s="27"/>
      <c r="AA9" s="27"/>
    </row>
    <row r="10" spans="1:162" x14ac:dyDescent="0.2">
      <c r="A10" s="164" t="s">
        <v>4</v>
      </c>
      <c r="B10" s="165"/>
      <c r="C10" s="165"/>
      <c r="D10" s="165"/>
      <c r="E10" s="165"/>
      <c r="F10" s="165"/>
      <c r="G10" s="165"/>
      <c r="H10" s="165"/>
      <c r="I10" s="165"/>
      <c r="J10" s="105"/>
      <c r="K10" s="105"/>
      <c r="L10" s="105"/>
      <c r="M10" s="60"/>
      <c r="N10" s="60"/>
      <c r="O10" s="60"/>
      <c r="P10" s="60"/>
      <c r="Q10" s="60"/>
      <c r="R10" s="28"/>
      <c r="S10" s="28"/>
      <c r="T10" s="27"/>
      <c r="U10" s="27"/>
      <c r="V10" s="27"/>
      <c r="W10" s="27"/>
      <c r="X10" s="27"/>
      <c r="Y10" s="27"/>
      <c r="Z10" s="27"/>
      <c r="AA10" s="27"/>
    </row>
    <row r="11" spans="1:162" x14ac:dyDescent="0.2">
      <c r="A11" s="159" t="s">
        <v>80</v>
      </c>
      <c r="B11" s="160"/>
      <c r="C11" s="160"/>
      <c r="D11" s="160"/>
      <c r="E11" s="160"/>
      <c r="F11" s="160"/>
      <c r="G11" s="160"/>
      <c r="H11" s="160"/>
      <c r="I11" s="160"/>
      <c r="J11" s="105"/>
      <c r="K11" s="105"/>
      <c r="L11" s="105"/>
      <c r="M11" s="114"/>
      <c r="N11" s="114"/>
      <c r="O11" s="114"/>
      <c r="P11" s="114"/>
      <c r="Q11" s="114"/>
      <c r="R11" s="28"/>
      <c r="S11" s="28"/>
      <c r="T11" s="27"/>
      <c r="U11" s="27"/>
      <c r="V11" s="27"/>
      <c r="W11" s="27"/>
      <c r="X11" s="27"/>
      <c r="Y11" s="27"/>
      <c r="Z11" s="27"/>
      <c r="AA11" s="27"/>
    </row>
    <row r="12" spans="1:162" x14ac:dyDescent="0.2">
      <c r="A12" s="35" t="s">
        <v>79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31"/>
      <c r="N12" s="31"/>
      <c r="O12" s="31"/>
      <c r="P12" s="31"/>
      <c r="Q12" s="31"/>
      <c r="R12" s="28"/>
      <c r="S12" s="28"/>
      <c r="T12" s="27"/>
      <c r="U12" s="27"/>
      <c r="V12" s="27"/>
      <c r="W12" s="27"/>
      <c r="X12" s="27"/>
      <c r="Y12" s="27"/>
      <c r="Z12" s="27"/>
      <c r="AA12" s="27"/>
    </row>
    <row r="13" spans="1:162" x14ac:dyDescent="0.2">
      <c r="A13" s="36"/>
      <c r="B13" s="36"/>
      <c r="C13" s="36"/>
      <c r="D13" s="36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7"/>
      <c r="U13" s="27"/>
      <c r="V13" s="27"/>
      <c r="W13" s="27"/>
      <c r="X13" s="27"/>
      <c r="Y13" s="27"/>
      <c r="Z13" s="27"/>
      <c r="AA13" s="27"/>
    </row>
    <row r="14" spans="1:162" x14ac:dyDescent="0.2">
      <c r="A14" s="37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28"/>
      <c r="S14" s="28"/>
      <c r="T14" s="28"/>
      <c r="U14" s="28"/>
      <c r="V14" s="28"/>
      <c r="W14" s="28"/>
      <c r="X14" s="28"/>
      <c r="Y14" s="28"/>
      <c r="Z14" s="37"/>
      <c r="AA14" s="37"/>
      <c r="AB14" s="1"/>
      <c r="AC14" s="1"/>
      <c r="AD14" s="3" t="s">
        <v>26</v>
      </c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</row>
    <row r="15" spans="1:162" ht="18" customHeight="1" x14ac:dyDescent="0.2">
      <c r="A15" s="59"/>
      <c r="B15" s="135" t="s">
        <v>99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7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37"/>
      <c r="AA15" s="37"/>
      <c r="AB15" s="1"/>
      <c r="AC15" s="1"/>
      <c r="AD15" s="3" t="s">
        <v>27</v>
      </c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</row>
    <row r="16" spans="1:162" x14ac:dyDescent="0.2">
      <c r="A16" s="37"/>
      <c r="B16" s="138" t="s">
        <v>40</v>
      </c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40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37"/>
      <c r="AA16" s="37"/>
      <c r="AB16" s="1"/>
      <c r="AC16" s="1"/>
      <c r="AD16" s="3" t="s">
        <v>18</v>
      </c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</row>
    <row r="17" spans="1:162" x14ac:dyDescent="0.2">
      <c r="A17" s="37"/>
      <c r="B17" s="127" t="s">
        <v>97</v>
      </c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9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37"/>
      <c r="AA17" s="37"/>
      <c r="AB17" s="1"/>
      <c r="AC17" s="1"/>
      <c r="AD17" s="3" t="s">
        <v>22</v>
      </c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</row>
    <row r="18" spans="1:162" x14ac:dyDescent="0.2">
      <c r="A18" s="37"/>
      <c r="B18" s="40"/>
      <c r="C18" s="43"/>
      <c r="D18" s="5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2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37"/>
      <c r="AA18" s="37"/>
      <c r="AB18" s="1"/>
      <c r="AC18" s="1"/>
      <c r="AD18" s="3" t="s">
        <v>21</v>
      </c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</row>
    <row r="19" spans="1:162" ht="15" customHeight="1" x14ac:dyDescent="0.2">
      <c r="A19" s="37"/>
      <c r="B19" s="44"/>
      <c r="C19" s="104" t="s">
        <v>32</v>
      </c>
      <c r="D19" s="104"/>
      <c r="E19" s="105"/>
      <c r="F19" s="105"/>
      <c r="G19" s="105"/>
      <c r="H19" s="105"/>
      <c r="I19" s="105"/>
      <c r="J19" s="45"/>
      <c r="K19" s="6"/>
      <c r="L19" s="45"/>
      <c r="M19" s="45"/>
      <c r="N19" s="6"/>
      <c r="O19" s="5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37"/>
      <c r="AA19" s="37"/>
      <c r="AB19" s="1"/>
      <c r="AC19" s="1"/>
      <c r="AD19" s="3" t="s">
        <v>24</v>
      </c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</row>
    <row r="20" spans="1:162" ht="15" customHeight="1" x14ac:dyDescent="0.2">
      <c r="A20" s="37"/>
      <c r="B20" s="44"/>
      <c r="C20" s="45"/>
      <c r="D20" s="45" t="s">
        <v>23</v>
      </c>
      <c r="E20" s="45"/>
      <c r="F20" s="45"/>
      <c r="G20" s="45"/>
      <c r="H20" s="45"/>
      <c r="I20" s="45"/>
      <c r="J20" s="45"/>
      <c r="K20" s="46">
        <v>332000</v>
      </c>
      <c r="L20" s="6"/>
      <c r="M20" s="45"/>
      <c r="N20" s="6"/>
      <c r="O20" s="5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37"/>
      <c r="AA20" s="37"/>
      <c r="AB20" s="1"/>
      <c r="AC20" s="1"/>
      <c r="AD20" s="3" t="s">
        <v>20</v>
      </c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</row>
    <row r="21" spans="1:162" ht="12.95" customHeight="1" x14ac:dyDescent="0.2">
      <c r="A21" s="37"/>
      <c r="B21" s="44"/>
      <c r="C21" s="45"/>
      <c r="D21" s="45" t="s">
        <v>33</v>
      </c>
      <c r="E21" s="45"/>
      <c r="F21" s="45"/>
      <c r="G21" s="45"/>
      <c r="H21" s="45"/>
      <c r="I21" s="45"/>
      <c r="J21" s="45"/>
      <c r="K21" s="6"/>
      <c r="L21" s="6"/>
      <c r="M21" s="45"/>
      <c r="N21" s="6"/>
      <c r="O21" s="57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37"/>
      <c r="AA21" s="37"/>
      <c r="AB21" s="1"/>
      <c r="AC21" s="1"/>
      <c r="AD21" s="3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</row>
    <row r="22" spans="1:162" ht="12.95" customHeight="1" x14ac:dyDescent="0.2">
      <c r="A22" s="37"/>
      <c r="B22" s="44"/>
      <c r="C22" s="45"/>
      <c r="D22" s="56" t="s">
        <v>34</v>
      </c>
      <c r="E22" s="56"/>
      <c r="F22" s="56"/>
      <c r="G22" s="56"/>
      <c r="H22" s="56"/>
      <c r="I22" s="7"/>
      <c r="J22" s="7"/>
      <c r="K22" s="6"/>
      <c r="L22" s="45"/>
      <c r="M22" s="45"/>
      <c r="N22" s="6"/>
      <c r="O22" s="47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37"/>
      <c r="AA22" s="37"/>
      <c r="AB22" s="1"/>
      <c r="AC22" s="1"/>
      <c r="AD22" s="3" t="s">
        <v>29</v>
      </c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</row>
    <row r="23" spans="1:162" ht="15" customHeight="1" x14ac:dyDescent="0.2">
      <c r="A23" s="37"/>
      <c r="B23" s="44"/>
      <c r="C23" s="45"/>
      <c r="D23" s="54" t="s">
        <v>35</v>
      </c>
      <c r="E23" s="45"/>
      <c r="F23" s="45"/>
      <c r="G23" s="45"/>
      <c r="H23" s="45"/>
      <c r="I23" s="45"/>
      <c r="J23" s="45"/>
      <c r="K23" s="48">
        <v>83400</v>
      </c>
      <c r="L23" s="25"/>
      <c r="M23" s="45"/>
      <c r="N23" s="6"/>
      <c r="O23" s="47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37"/>
      <c r="AA23" s="37"/>
      <c r="AB23" s="1"/>
      <c r="AC23" s="1"/>
      <c r="AD23" s="3" t="s">
        <v>17</v>
      </c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</row>
    <row r="24" spans="1:162" ht="15" customHeight="1" x14ac:dyDescent="0.2">
      <c r="A24" s="37"/>
      <c r="B24" s="44"/>
      <c r="C24" s="45"/>
      <c r="D24" s="54" t="s">
        <v>36</v>
      </c>
      <c r="E24" s="45"/>
      <c r="F24" s="45"/>
      <c r="G24" s="45"/>
      <c r="H24" s="45"/>
      <c r="I24" s="45"/>
      <c r="J24" s="45"/>
      <c r="K24" s="6"/>
      <c r="L24" s="45"/>
      <c r="M24" s="45"/>
      <c r="N24" s="6"/>
      <c r="O24" s="47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37"/>
      <c r="AA24" s="37"/>
      <c r="AB24" s="1"/>
      <c r="AC24" s="1"/>
      <c r="AD24" s="3" t="s">
        <v>25</v>
      </c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</row>
    <row r="25" spans="1:162" ht="15" customHeight="1" x14ac:dyDescent="0.2">
      <c r="A25" s="37"/>
      <c r="B25" s="44"/>
      <c r="C25" s="45"/>
      <c r="D25" s="45"/>
      <c r="E25" s="148" t="s">
        <v>81</v>
      </c>
      <c r="F25" s="149"/>
      <c r="G25" s="149"/>
      <c r="H25" s="150"/>
      <c r="I25" s="45"/>
      <c r="J25" s="58"/>
      <c r="K25" s="48">
        <v>17400</v>
      </c>
      <c r="L25" s="25"/>
      <c r="M25" s="45"/>
      <c r="N25" s="6"/>
      <c r="O25" s="47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37"/>
      <c r="AA25" s="37"/>
      <c r="AB25" s="1"/>
      <c r="AC25" s="1"/>
      <c r="AD25" s="3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</row>
    <row r="26" spans="1:162" ht="15" customHeight="1" x14ac:dyDescent="0.2">
      <c r="A26" s="37"/>
      <c r="B26" s="44"/>
      <c r="C26" s="45"/>
      <c r="D26" s="45"/>
      <c r="E26" s="148" t="s">
        <v>82</v>
      </c>
      <c r="F26" s="149"/>
      <c r="G26" s="149"/>
      <c r="H26" s="150"/>
      <c r="I26" s="45"/>
      <c r="J26" s="58"/>
      <c r="K26" s="48">
        <v>-22400</v>
      </c>
      <c r="L26" s="25"/>
      <c r="M26" s="45"/>
      <c r="N26" s="6"/>
      <c r="O26" s="47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37"/>
      <c r="AA26" s="37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</row>
    <row r="27" spans="1:162" ht="15" customHeight="1" x14ac:dyDescent="0.2">
      <c r="A27" s="37"/>
      <c r="B27" s="44"/>
      <c r="C27" s="45"/>
      <c r="D27" s="45"/>
      <c r="E27" s="148" t="s">
        <v>83</v>
      </c>
      <c r="F27" s="149"/>
      <c r="G27" s="149"/>
      <c r="H27" s="150"/>
      <c r="I27" s="45"/>
      <c r="J27" s="58"/>
      <c r="K27" s="63">
        <v>-3800</v>
      </c>
      <c r="L27" s="25"/>
      <c r="M27" s="45"/>
      <c r="N27" s="6"/>
      <c r="O27" s="47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37"/>
      <c r="AA27" s="37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</row>
    <row r="28" spans="1:162" ht="15" customHeight="1" x14ac:dyDescent="0.2">
      <c r="A28" s="37"/>
      <c r="B28" s="44"/>
      <c r="C28" s="45"/>
      <c r="D28" s="45"/>
      <c r="E28" s="148" t="s">
        <v>41</v>
      </c>
      <c r="F28" s="149"/>
      <c r="G28" s="149"/>
      <c r="H28" s="150"/>
      <c r="I28" s="45"/>
      <c r="J28" s="58"/>
      <c r="K28" s="49">
        <v>12600</v>
      </c>
      <c r="L28" s="25"/>
      <c r="M28" s="45"/>
      <c r="N28" s="6"/>
      <c r="O28" s="47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37"/>
      <c r="AA28" s="37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</row>
    <row r="29" spans="1:162" ht="15" customHeight="1" x14ac:dyDescent="0.2">
      <c r="A29" s="37"/>
      <c r="B29" s="44"/>
      <c r="C29" s="45"/>
      <c r="D29" s="45" t="s">
        <v>37</v>
      </c>
      <c r="E29" s="45"/>
      <c r="F29" s="45"/>
      <c r="G29" s="45"/>
      <c r="H29" s="45"/>
      <c r="I29" s="45"/>
      <c r="J29" s="45"/>
      <c r="K29" s="6"/>
      <c r="L29" s="45"/>
      <c r="M29" s="45"/>
      <c r="N29" s="46">
        <f>SUM(K20:K28)</f>
        <v>419200</v>
      </c>
      <c r="O29" s="24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37"/>
      <c r="AA29" s="37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</row>
    <row r="30" spans="1:162" ht="12" customHeight="1" x14ac:dyDescent="0.2">
      <c r="A30" s="37"/>
      <c r="B30" s="44"/>
      <c r="C30" s="45"/>
      <c r="D30" s="45"/>
      <c r="E30" s="45"/>
      <c r="F30" s="45"/>
      <c r="G30" s="45"/>
      <c r="H30" s="45"/>
      <c r="I30" s="45"/>
      <c r="J30" s="45"/>
      <c r="K30" s="6"/>
      <c r="L30" s="45"/>
      <c r="M30" s="45"/>
      <c r="N30" s="6"/>
      <c r="O30" s="57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37"/>
      <c r="AA30" s="37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</row>
    <row r="31" spans="1:162" ht="15" customHeight="1" x14ac:dyDescent="0.2">
      <c r="A31" s="37"/>
      <c r="B31" s="44"/>
      <c r="C31" s="104" t="s">
        <v>42</v>
      </c>
      <c r="D31" s="104"/>
      <c r="E31" s="105"/>
      <c r="F31" s="105"/>
      <c r="G31" s="105"/>
      <c r="H31" s="105"/>
      <c r="I31" s="105"/>
      <c r="J31" s="45"/>
      <c r="K31" s="6"/>
      <c r="L31" s="45"/>
      <c r="M31" s="45"/>
      <c r="N31" s="6"/>
      <c r="O31" s="57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37"/>
      <c r="AA31" s="37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</row>
    <row r="32" spans="1:162" ht="15" customHeight="1" x14ac:dyDescent="0.2">
      <c r="A32" s="37"/>
      <c r="B32" s="44"/>
      <c r="C32" s="45"/>
      <c r="D32" s="155" t="s">
        <v>43</v>
      </c>
      <c r="E32" s="156"/>
      <c r="F32" s="156"/>
      <c r="G32" s="157"/>
      <c r="H32" s="45"/>
      <c r="I32" s="45"/>
      <c r="J32" s="45"/>
      <c r="K32" s="46">
        <v>-162800</v>
      </c>
      <c r="L32" s="45"/>
      <c r="M32" s="45"/>
      <c r="N32" s="6"/>
      <c r="O32" s="57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37"/>
      <c r="AA32" s="37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</row>
    <row r="33" spans="1:162" ht="15" customHeight="1" x14ac:dyDescent="0.2">
      <c r="A33" s="37"/>
      <c r="B33" s="44"/>
      <c r="C33" s="45"/>
      <c r="D33" s="45" t="s">
        <v>85</v>
      </c>
      <c r="E33" s="45"/>
      <c r="F33" s="45"/>
      <c r="G33" s="45"/>
      <c r="H33" s="45"/>
      <c r="I33" s="45"/>
      <c r="J33" s="45"/>
      <c r="K33" s="6"/>
      <c r="L33" s="45"/>
      <c r="M33" s="45"/>
      <c r="N33" s="48">
        <v>-162800</v>
      </c>
      <c r="O33" s="57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7"/>
      <c r="AA33" s="37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</row>
    <row r="34" spans="1:162" ht="12" customHeight="1" x14ac:dyDescent="0.2">
      <c r="A34" s="37"/>
      <c r="B34" s="44"/>
      <c r="C34" s="45"/>
      <c r="D34" s="45"/>
      <c r="E34" s="45"/>
      <c r="F34" s="45"/>
      <c r="G34" s="45"/>
      <c r="H34" s="45"/>
      <c r="I34" s="45"/>
      <c r="J34" s="45"/>
      <c r="K34" s="6"/>
      <c r="L34" s="45"/>
      <c r="M34" s="45"/>
      <c r="N34" s="6"/>
      <c r="O34" s="57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37"/>
      <c r="AA34" s="37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</row>
    <row r="35" spans="1:162" ht="15" customHeight="1" x14ac:dyDescent="0.2">
      <c r="A35" s="37"/>
      <c r="B35" s="44"/>
      <c r="C35" s="104" t="s">
        <v>44</v>
      </c>
      <c r="D35" s="104"/>
      <c r="E35" s="105"/>
      <c r="F35" s="105"/>
      <c r="G35" s="105"/>
      <c r="H35" s="105"/>
      <c r="I35" s="105"/>
      <c r="J35" s="45"/>
      <c r="K35" s="6"/>
      <c r="L35" s="45"/>
      <c r="M35" s="45"/>
      <c r="N35" s="6"/>
      <c r="O35" s="57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37"/>
      <c r="AA35" s="37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</row>
    <row r="36" spans="1:162" ht="15" customHeight="1" x14ac:dyDescent="0.2">
      <c r="A36" s="37"/>
      <c r="B36" s="44"/>
      <c r="C36" s="45"/>
      <c r="D36" s="155" t="s">
        <v>47</v>
      </c>
      <c r="E36" s="156"/>
      <c r="F36" s="156"/>
      <c r="G36" s="157"/>
      <c r="H36" s="45"/>
      <c r="I36" s="45"/>
      <c r="J36" s="45"/>
      <c r="K36" s="46">
        <v>200000</v>
      </c>
      <c r="L36" s="45"/>
      <c r="M36" s="45"/>
      <c r="N36" s="6"/>
      <c r="O36" s="57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37"/>
      <c r="AA36" s="37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</row>
    <row r="37" spans="1:162" ht="15" customHeight="1" x14ac:dyDescent="0.2">
      <c r="A37" s="37"/>
      <c r="B37" s="44"/>
      <c r="C37" s="45"/>
      <c r="D37" s="155" t="s">
        <v>48</v>
      </c>
      <c r="E37" s="156"/>
      <c r="F37" s="156"/>
      <c r="G37" s="157"/>
      <c r="H37" s="45"/>
      <c r="I37" s="45"/>
      <c r="J37" s="45"/>
      <c r="K37" s="48">
        <v>-153600</v>
      </c>
      <c r="L37" s="45"/>
      <c r="M37" s="45"/>
      <c r="N37" s="6"/>
      <c r="O37" s="57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37"/>
      <c r="AA37" s="37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</row>
    <row r="38" spans="1:162" ht="15" customHeight="1" x14ac:dyDescent="0.2">
      <c r="A38" s="37"/>
      <c r="B38" s="44"/>
      <c r="C38" s="45"/>
      <c r="D38" s="155" t="s">
        <v>84</v>
      </c>
      <c r="E38" s="156"/>
      <c r="F38" s="156"/>
      <c r="G38" s="157"/>
      <c r="H38" s="45"/>
      <c r="I38" s="45"/>
      <c r="J38" s="45"/>
      <c r="K38" s="49">
        <v>-336000</v>
      </c>
      <c r="L38" s="45"/>
      <c r="M38" s="45"/>
      <c r="N38" s="6"/>
      <c r="O38" s="57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37"/>
      <c r="AA38" s="37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</row>
    <row r="39" spans="1:162" ht="15" customHeight="1" x14ac:dyDescent="0.2">
      <c r="A39" s="37"/>
      <c r="B39" s="44"/>
      <c r="C39" s="45"/>
      <c r="D39" s="45" t="s">
        <v>86</v>
      </c>
      <c r="E39" s="45"/>
      <c r="F39" s="45"/>
      <c r="G39" s="45"/>
      <c r="H39" s="45"/>
      <c r="I39" s="45"/>
      <c r="J39" s="45"/>
      <c r="K39" s="6"/>
      <c r="L39" s="45"/>
      <c r="M39" s="45"/>
      <c r="N39" s="49">
        <f>K36+K37+K38</f>
        <v>-289600</v>
      </c>
      <c r="O39" s="57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37"/>
      <c r="AA39" s="37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</row>
    <row r="40" spans="1:162" ht="12" customHeight="1" x14ac:dyDescent="0.2">
      <c r="A40" s="37"/>
      <c r="B40" s="44"/>
      <c r="C40" s="45"/>
      <c r="D40" s="45"/>
      <c r="E40" s="45"/>
      <c r="F40" s="45"/>
      <c r="G40" s="45"/>
      <c r="H40" s="45"/>
      <c r="I40" s="45"/>
      <c r="J40" s="45"/>
      <c r="K40" s="6"/>
      <c r="L40" s="45"/>
      <c r="M40" s="45"/>
      <c r="N40" s="6"/>
      <c r="O40" s="57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37"/>
      <c r="AA40" s="37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</row>
    <row r="41" spans="1:162" ht="15" customHeight="1" x14ac:dyDescent="0.2">
      <c r="A41" s="37"/>
      <c r="B41" s="44"/>
      <c r="C41" s="104" t="s">
        <v>87</v>
      </c>
      <c r="D41" s="104"/>
      <c r="E41" s="114"/>
      <c r="F41" s="114"/>
      <c r="G41" s="114"/>
      <c r="H41" s="114"/>
      <c r="I41" s="114"/>
      <c r="J41" s="45"/>
      <c r="K41" s="6"/>
      <c r="L41" s="45"/>
      <c r="M41" s="45"/>
      <c r="N41" s="46">
        <f>SUM(N29:N39)</f>
        <v>-33200</v>
      </c>
      <c r="O41" s="57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37"/>
      <c r="AA41" s="37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</row>
    <row r="42" spans="1:162" ht="15" customHeight="1" x14ac:dyDescent="0.2">
      <c r="A42" s="37"/>
      <c r="B42" s="44"/>
      <c r="C42" s="45" t="s">
        <v>45</v>
      </c>
      <c r="D42" s="45"/>
      <c r="E42" s="45"/>
      <c r="F42" s="45"/>
      <c r="G42" s="45"/>
      <c r="H42" s="45"/>
      <c r="I42" s="45"/>
      <c r="J42" s="45"/>
      <c r="K42" s="6"/>
      <c r="L42" s="45"/>
      <c r="M42" s="45"/>
      <c r="N42" s="49">
        <v>179800</v>
      </c>
      <c r="O42" s="57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37"/>
      <c r="AA42" s="37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</row>
    <row r="43" spans="1:162" ht="15" customHeight="1" thickBot="1" x14ac:dyDescent="0.25">
      <c r="A43" s="37"/>
      <c r="B43" s="44"/>
      <c r="C43" s="45" t="s">
        <v>46</v>
      </c>
      <c r="D43" s="45"/>
      <c r="E43" s="45"/>
      <c r="F43" s="45"/>
      <c r="G43" s="45"/>
      <c r="H43" s="45"/>
      <c r="I43" s="45"/>
      <c r="J43" s="45"/>
      <c r="K43" s="6"/>
      <c r="L43" s="45"/>
      <c r="M43" s="45"/>
      <c r="N43" s="61">
        <f>N41+N42</f>
        <v>146600</v>
      </c>
      <c r="O43" s="57"/>
      <c r="P43" s="92"/>
      <c r="Q43" s="28"/>
      <c r="R43" s="28"/>
      <c r="S43" s="28"/>
      <c r="T43" s="28"/>
      <c r="U43" s="28"/>
      <c r="V43" s="28"/>
      <c r="W43" s="28"/>
      <c r="X43" s="28"/>
      <c r="Y43" s="28"/>
      <c r="Z43" s="37"/>
      <c r="AA43" s="37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</row>
    <row r="44" spans="1:162" ht="14.1" customHeight="1" thickTop="1" x14ac:dyDescent="0.2">
      <c r="A44" s="37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2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37"/>
      <c r="AA44" s="37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</row>
    <row r="45" spans="1:162" x14ac:dyDescent="0.2">
      <c r="A45" s="37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64"/>
      <c r="R45" s="28"/>
      <c r="S45" s="28"/>
      <c r="T45" s="28"/>
      <c r="U45" s="28"/>
      <c r="V45" s="28"/>
      <c r="W45" s="28"/>
      <c r="X45" s="28"/>
      <c r="Y45" s="28"/>
      <c r="Z45" s="37"/>
      <c r="AA45" s="37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</row>
    <row r="46" spans="1:162" x14ac:dyDescent="0.2">
      <c r="A46" s="1"/>
      <c r="B46" s="70" t="s">
        <v>65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</row>
    <row r="47" spans="1:162" ht="18" customHeight="1" x14ac:dyDescent="0.2">
      <c r="A47" s="1"/>
      <c r="B47" s="106" t="s">
        <v>99</v>
      </c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8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</row>
    <row r="48" spans="1:162" x14ac:dyDescent="0.2">
      <c r="A48" s="1"/>
      <c r="B48" s="109" t="s">
        <v>66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</row>
    <row r="49" spans="1:162" x14ac:dyDescent="0.2">
      <c r="A49" s="1"/>
      <c r="B49" s="112" t="s">
        <v>97</v>
      </c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</row>
    <row r="50" spans="1:162" x14ac:dyDescent="0.2">
      <c r="A50" s="1"/>
      <c r="B50" s="71"/>
      <c r="C50" s="68"/>
      <c r="D50" s="68"/>
      <c r="E50" s="68"/>
      <c r="F50" s="68"/>
      <c r="G50" s="68"/>
      <c r="H50" s="72" t="s">
        <v>61</v>
      </c>
      <c r="I50" s="68"/>
      <c r="J50" s="100" t="s">
        <v>64</v>
      </c>
      <c r="K50" s="100"/>
      <c r="L50" s="100"/>
      <c r="M50" s="100"/>
      <c r="N50" s="100"/>
      <c r="O50" s="68"/>
      <c r="P50" s="72" t="s">
        <v>61</v>
      </c>
      <c r="Q50" s="7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</row>
    <row r="51" spans="1:162" x14ac:dyDescent="0.2">
      <c r="A51" s="1"/>
      <c r="B51" s="71"/>
      <c r="C51" s="68"/>
      <c r="D51" s="68"/>
      <c r="E51" s="68"/>
      <c r="F51" s="68"/>
      <c r="G51" s="68"/>
      <c r="H51" s="74" t="s">
        <v>96</v>
      </c>
      <c r="I51" s="68"/>
      <c r="J51" s="68"/>
      <c r="K51" s="72" t="s">
        <v>62</v>
      </c>
      <c r="L51" s="68"/>
      <c r="M51" s="68"/>
      <c r="N51" s="72" t="s">
        <v>63</v>
      </c>
      <c r="O51" s="68"/>
      <c r="P51" s="74" t="s">
        <v>98</v>
      </c>
      <c r="Q51" s="7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</row>
    <row r="52" spans="1:162" ht="15" customHeight="1" x14ac:dyDescent="0.2">
      <c r="A52" s="1"/>
      <c r="B52" s="71"/>
      <c r="C52" s="75" t="s">
        <v>2</v>
      </c>
      <c r="D52" s="75"/>
      <c r="E52" s="68"/>
      <c r="F52" s="68"/>
      <c r="G52" s="68"/>
      <c r="H52" s="76">
        <v>179800</v>
      </c>
      <c r="I52" s="68"/>
      <c r="J52" s="84"/>
      <c r="K52" s="80"/>
      <c r="L52" s="68"/>
      <c r="M52" s="84" t="s">
        <v>67</v>
      </c>
      <c r="N52" s="80">
        <v>33200</v>
      </c>
      <c r="O52" s="68"/>
      <c r="P52" s="76">
        <v>146600</v>
      </c>
      <c r="Q52" s="7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</row>
    <row r="53" spans="1:162" ht="15" customHeight="1" x14ac:dyDescent="0.2">
      <c r="A53" s="1"/>
      <c r="B53" s="71"/>
      <c r="C53" s="75" t="s">
        <v>49</v>
      </c>
      <c r="D53" s="75"/>
      <c r="E53" s="68"/>
      <c r="F53" s="68"/>
      <c r="G53" s="68"/>
      <c r="H53" s="76">
        <v>242000</v>
      </c>
      <c r="I53" s="68"/>
      <c r="J53" s="84"/>
      <c r="K53" s="80"/>
      <c r="L53" s="68"/>
      <c r="M53" s="84" t="s">
        <v>68</v>
      </c>
      <c r="N53" s="80">
        <v>17400</v>
      </c>
      <c r="O53" s="68"/>
      <c r="P53" s="76">
        <v>224600</v>
      </c>
      <c r="Q53" s="7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</row>
    <row r="54" spans="1:162" ht="15" customHeight="1" x14ac:dyDescent="0.2">
      <c r="A54" s="1"/>
      <c r="B54" s="71"/>
      <c r="C54" s="75" t="s">
        <v>88</v>
      </c>
      <c r="D54" s="75"/>
      <c r="E54" s="68"/>
      <c r="F54" s="68"/>
      <c r="G54" s="68"/>
      <c r="H54" s="76">
        <v>299200</v>
      </c>
      <c r="I54" s="68"/>
      <c r="J54" s="84" t="s">
        <v>73</v>
      </c>
      <c r="K54" s="80">
        <v>22400</v>
      </c>
      <c r="L54" s="68"/>
      <c r="M54" s="84"/>
      <c r="N54" s="80"/>
      <c r="O54" s="68"/>
      <c r="P54" s="76">
        <v>321600</v>
      </c>
      <c r="Q54" s="7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</row>
    <row r="55" spans="1:162" ht="15" customHeight="1" x14ac:dyDescent="0.2">
      <c r="A55" s="1"/>
      <c r="B55" s="71"/>
      <c r="C55" s="75" t="s">
        <v>89</v>
      </c>
      <c r="D55" s="75"/>
      <c r="E55" s="68"/>
      <c r="F55" s="68"/>
      <c r="G55" s="68"/>
      <c r="H55" s="76">
        <v>9600</v>
      </c>
      <c r="I55" s="68"/>
      <c r="J55" s="84" t="s">
        <v>69</v>
      </c>
      <c r="K55" s="80">
        <v>3800</v>
      </c>
      <c r="L55" s="68"/>
      <c r="M55" s="84"/>
      <c r="N55" s="80"/>
      <c r="O55" s="68"/>
      <c r="P55" s="76">
        <v>13400</v>
      </c>
      <c r="Q55" s="7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</row>
    <row r="56" spans="1:162" ht="15" customHeight="1" x14ac:dyDescent="0.2">
      <c r="A56" s="1"/>
      <c r="B56" s="71"/>
      <c r="C56" s="75" t="s">
        <v>50</v>
      </c>
      <c r="D56" s="75"/>
      <c r="E56" s="68"/>
      <c r="F56" s="68"/>
      <c r="G56" s="68"/>
      <c r="H56" s="76">
        <v>537000</v>
      </c>
      <c r="I56" s="68"/>
      <c r="J56" s="84" t="s">
        <v>70</v>
      </c>
      <c r="K56" s="80">
        <v>162800</v>
      </c>
      <c r="L56" s="68"/>
      <c r="M56" s="84" t="s">
        <v>74</v>
      </c>
      <c r="N56" s="80">
        <v>44800</v>
      </c>
      <c r="O56" s="68"/>
      <c r="P56" s="76">
        <v>655000</v>
      </c>
      <c r="Q56" s="7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</row>
    <row r="57" spans="1:162" ht="15" customHeight="1" x14ac:dyDescent="0.2">
      <c r="A57" s="1"/>
      <c r="B57" s="71"/>
      <c r="C57" s="75" t="s">
        <v>60</v>
      </c>
      <c r="D57" s="75"/>
      <c r="E57" s="68"/>
      <c r="F57" s="68"/>
      <c r="G57" s="68"/>
      <c r="H57" s="76">
        <v>-132200</v>
      </c>
      <c r="I57" s="68"/>
      <c r="J57" s="84" t="s">
        <v>74</v>
      </c>
      <c r="K57" s="80">
        <v>44800</v>
      </c>
      <c r="L57" s="68"/>
      <c r="M57" s="84" t="s">
        <v>75</v>
      </c>
      <c r="N57" s="80">
        <v>83400</v>
      </c>
      <c r="O57" s="68"/>
      <c r="P57" s="76">
        <v>-170800</v>
      </c>
      <c r="Q57" s="7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</row>
    <row r="58" spans="1:162" ht="15" customHeight="1" x14ac:dyDescent="0.2">
      <c r="A58" s="1"/>
      <c r="B58" s="71"/>
      <c r="C58" s="75" t="s">
        <v>51</v>
      </c>
      <c r="D58" s="75"/>
      <c r="E58" s="68"/>
      <c r="F58" s="68"/>
      <c r="G58" s="68"/>
      <c r="H58" s="76">
        <v>-237600</v>
      </c>
      <c r="I58" s="68"/>
      <c r="J58" s="84"/>
      <c r="K58" s="80"/>
      <c r="L58" s="68"/>
      <c r="M58" s="84" t="s">
        <v>71</v>
      </c>
      <c r="N58" s="80">
        <v>12600</v>
      </c>
      <c r="O58" s="68"/>
      <c r="P58" s="76">
        <v>-250200</v>
      </c>
      <c r="Q58" s="7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</row>
    <row r="59" spans="1:162" ht="15" customHeight="1" x14ac:dyDescent="0.2">
      <c r="A59" s="1"/>
      <c r="B59" s="71"/>
      <c r="C59" s="75" t="s">
        <v>90</v>
      </c>
      <c r="D59" s="75"/>
      <c r="E59" s="68"/>
      <c r="F59" s="68"/>
      <c r="G59" s="68"/>
      <c r="H59" s="76">
        <v>-336000</v>
      </c>
      <c r="I59" s="68"/>
      <c r="J59" s="84" t="s">
        <v>76</v>
      </c>
      <c r="K59" s="80">
        <f>P59-H59</f>
        <v>336000</v>
      </c>
      <c r="L59" s="68"/>
      <c r="M59" s="84"/>
      <c r="N59" s="80"/>
      <c r="O59" s="68"/>
      <c r="P59" s="76">
        <v>0</v>
      </c>
      <c r="Q59" s="7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</row>
    <row r="60" spans="1:162" ht="15" customHeight="1" x14ac:dyDescent="0.2">
      <c r="A60" s="1"/>
      <c r="B60" s="71"/>
      <c r="C60" s="75" t="s">
        <v>95</v>
      </c>
      <c r="D60" s="75"/>
      <c r="E60" s="68"/>
      <c r="F60" s="68"/>
      <c r="G60" s="68"/>
      <c r="H60" s="76">
        <v>-24000</v>
      </c>
      <c r="I60" s="68"/>
      <c r="J60" s="84"/>
      <c r="K60" s="80"/>
      <c r="L60" s="68"/>
      <c r="M60" s="84" t="s">
        <v>77</v>
      </c>
      <c r="N60" s="80">
        <v>50000</v>
      </c>
      <c r="O60" s="68"/>
      <c r="P60" s="76">
        <v>-74000</v>
      </c>
      <c r="Q60" s="7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</row>
    <row r="61" spans="1:162" ht="15" customHeight="1" x14ac:dyDescent="0.2">
      <c r="A61" s="1"/>
      <c r="B61" s="71"/>
      <c r="C61" s="75" t="s">
        <v>54</v>
      </c>
      <c r="D61" s="75"/>
      <c r="E61" s="68"/>
      <c r="F61" s="68"/>
      <c r="G61" s="68"/>
      <c r="H61" s="76">
        <v>-320000</v>
      </c>
      <c r="I61" s="68"/>
      <c r="J61" s="84"/>
      <c r="K61" s="80"/>
      <c r="L61" s="68"/>
      <c r="M61" s="84" t="s">
        <v>77</v>
      </c>
      <c r="N61" s="80">
        <v>150000</v>
      </c>
      <c r="O61" s="68"/>
      <c r="P61" s="76">
        <v>-470000</v>
      </c>
      <c r="Q61" s="7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</row>
    <row r="62" spans="1:162" ht="15" customHeight="1" x14ac:dyDescent="0.2">
      <c r="A62" s="1"/>
      <c r="B62" s="71"/>
      <c r="C62" s="75" t="s">
        <v>52</v>
      </c>
      <c r="D62" s="75"/>
      <c r="E62" s="68"/>
      <c r="F62" s="68"/>
      <c r="G62" s="68"/>
      <c r="H62" s="66">
        <v>-217800</v>
      </c>
      <c r="I62" s="68"/>
      <c r="J62" s="84" t="s">
        <v>72</v>
      </c>
      <c r="K62" s="80">
        <v>153600</v>
      </c>
      <c r="L62" s="68"/>
      <c r="M62" s="84" t="s">
        <v>78</v>
      </c>
      <c r="N62" s="80">
        <v>332000</v>
      </c>
      <c r="O62" s="68"/>
      <c r="P62" s="76">
        <v>-396200</v>
      </c>
      <c r="Q62" s="7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</row>
    <row r="63" spans="1:162" ht="15" customHeight="1" thickBot="1" x14ac:dyDescent="0.25">
      <c r="A63" s="1"/>
      <c r="B63" s="71"/>
      <c r="C63" s="75" t="s">
        <v>53</v>
      </c>
      <c r="D63" s="75"/>
      <c r="E63" s="68"/>
      <c r="F63" s="68"/>
      <c r="G63" s="68"/>
      <c r="H63" s="67">
        <f>SUM(H52:H62)</f>
        <v>0</v>
      </c>
      <c r="I63" s="68"/>
      <c r="J63" s="65"/>
      <c r="K63" s="82">
        <f>SUM(K52:K62)</f>
        <v>723400</v>
      </c>
      <c r="L63" s="68"/>
      <c r="M63" s="65"/>
      <c r="N63" s="82">
        <f>SUM(N52:N62)</f>
        <v>723400</v>
      </c>
      <c r="O63" s="68"/>
      <c r="P63" s="67">
        <f>SUM(P52:P62)</f>
        <v>0</v>
      </c>
      <c r="Q63" s="7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</row>
    <row r="64" spans="1:162" ht="15" customHeight="1" thickTop="1" x14ac:dyDescent="0.2">
      <c r="A64" s="1"/>
      <c r="B64" s="71"/>
      <c r="C64" s="75" t="s">
        <v>55</v>
      </c>
      <c r="D64" s="75"/>
      <c r="E64" s="68"/>
      <c r="F64" s="68"/>
      <c r="G64" s="68"/>
      <c r="H64" s="77"/>
      <c r="I64" s="68"/>
      <c r="J64" s="65"/>
      <c r="K64" s="83"/>
      <c r="L64" s="68"/>
      <c r="M64" s="65"/>
      <c r="N64" s="80"/>
      <c r="O64" s="68"/>
      <c r="P64" s="68"/>
      <c r="Q64" s="7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</row>
    <row r="65" spans="1:162" ht="15" customHeight="1" x14ac:dyDescent="0.2">
      <c r="A65" s="1"/>
      <c r="B65" s="71"/>
      <c r="C65" s="75"/>
      <c r="D65" s="75" t="s">
        <v>23</v>
      </c>
      <c r="E65" s="68"/>
      <c r="F65" s="68"/>
      <c r="G65" s="68"/>
      <c r="H65" s="77"/>
      <c r="I65" s="68"/>
      <c r="J65" s="84" t="s">
        <v>78</v>
      </c>
      <c r="K65" s="80">
        <v>332000</v>
      </c>
      <c r="L65" s="68"/>
      <c r="M65" s="65"/>
      <c r="N65" s="80"/>
      <c r="O65" s="68"/>
      <c r="P65" s="68"/>
      <c r="Q65" s="7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</row>
    <row r="66" spans="1:162" ht="15" customHeight="1" x14ac:dyDescent="0.2">
      <c r="A66" s="1"/>
      <c r="B66" s="71"/>
      <c r="C66" s="75"/>
      <c r="D66" s="75" t="s">
        <v>35</v>
      </c>
      <c r="E66" s="68"/>
      <c r="F66" s="68"/>
      <c r="G66" s="68"/>
      <c r="H66" s="77"/>
      <c r="I66" s="68"/>
      <c r="J66" s="84" t="s">
        <v>75</v>
      </c>
      <c r="K66" s="80">
        <v>83400</v>
      </c>
      <c r="L66" s="68"/>
      <c r="M66" s="65"/>
      <c r="N66" s="80"/>
      <c r="O66" s="68"/>
      <c r="P66" s="68"/>
      <c r="Q66" s="7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</row>
    <row r="67" spans="1:162" ht="15" customHeight="1" x14ac:dyDescent="0.2">
      <c r="A67" s="1"/>
      <c r="B67" s="71"/>
      <c r="C67" s="75"/>
      <c r="D67" s="75" t="s">
        <v>81</v>
      </c>
      <c r="E67" s="68"/>
      <c r="F67" s="68"/>
      <c r="G67" s="68"/>
      <c r="H67" s="77"/>
      <c r="I67" s="68"/>
      <c r="J67" s="65" t="s">
        <v>68</v>
      </c>
      <c r="K67" s="80">
        <v>17400</v>
      </c>
      <c r="L67" s="68"/>
      <c r="M67" s="84"/>
      <c r="N67" s="80"/>
      <c r="O67" s="68"/>
      <c r="P67" s="68"/>
      <c r="Q67" s="7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</row>
    <row r="68" spans="1:162" ht="15" customHeight="1" x14ac:dyDescent="0.2">
      <c r="A68" s="1"/>
      <c r="B68" s="71"/>
      <c r="C68" s="75"/>
      <c r="D68" s="75" t="s">
        <v>82</v>
      </c>
      <c r="E68" s="68"/>
      <c r="F68" s="68"/>
      <c r="G68" s="68"/>
      <c r="H68" s="77"/>
      <c r="I68" s="68"/>
      <c r="J68" s="65"/>
      <c r="K68" s="80"/>
      <c r="L68" s="68"/>
      <c r="M68" s="84" t="s">
        <v>73</v>
      </c>
      <c r="N68" s="80">
        <v>22400</v>
      </c>
      <c r="O68" s="68"/>
      <c r="P68" s="68"/>
      <c r="Q68" s="7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</row>
    <row r="69" spans="1:162" ht="15" customHeight="1" x14ac:dyDescent="0.2">
      <c r="A69" s="1"/>
      <c r="B69" s="71"/>
      <c r="C69" s="75"/>
      <c r="D69" s="75" t="s">
        <v>83</v>
      </c>
      <c r="E69" s="68"/>
      <c r="F69" s="68"/>
      <c r="G69" s="68"/>
      <c r="H69" s="77"/>
      <c r="I69" s="68"/>
      <c r="J69" s="65"/>
      <c r="K69" s="80"/>
      <c r="L69" s="68"/>
      <c r="M69" s="84" t="s">
        <v>69</v>
      </c>
      <c r="N69" s="80">
        <v>3800</v>
      </c>
      <c r="O69" s="68"/>
      <c r="P69" s="68"/>
      <c r="Q69" s="7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</row>
    <row r="70" spans="1:162" ht="15" customHeight="1" x14ac:dyDescent="0.2">
      <c r="A70" s="1"/>
      <c r="B70" s="71"/>
      <c r="C70" s="75"/>
      <c r="D70" s="75" t="s">
        <v>41</v>
      </c>
      <c r="E70" s="68"/>
      <c r="F70" s="68"/>
      <c r="G70" s="68"/>
      <c r="H70" s="77"/>
      <c r="I70" s="68"/>
      <c r="J70" s="84" t="s">
        <v>71</v>
      </c>
      <c r="K70" s="80">
        <v>12600</v>
      </c>
      <c r="L70" s="68"/>
      <c r="M70" s="65"/>
      <c r="N70" s="80"/>
      <c r="O70" s="68"/>
      <c r="P70" s="68"/>
      <c r="Q70" s="7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</row>
    <row r="71" spans="1:162" ht="15" customHeight="1" x14ac:dyDescent="0.2">
      <c r="A71" s="1"/>
      <c r="B71" s="71"/>
      <c r="C71" s="75" t="s">
        <v>58</v>
      </c>
      <c r="D71" s="75"/>
      <c r="E71" s="68"/>
      <c r="F71" s="68"/>
      <c r="G71" s="68"/>
      <c r="H71" s="77"/>
      <c r="I71" s="68"/>
      <c r="J71" s="65"/>
      <c r="K71" s="80"/>
      <c r="L71" s="68"/>
      <c r="M71" s="84"/>
      <c r="N71" s="80"/>
      <c r="O71" s="68"/>
      <c r="P71" s="68"/>
      <c r="Q71" s="7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</row>
    <row r="72" spans="1:162" ht="15" customHeight="1" x14ac:dyDescent="0.2">
      <c r="A72" s="1"/>
      <c r="B72" s="71"/>
      <c r="C72" s="75"/>
      <c r="D72" s="75" t="s">
        <v>56</v>
      </c>
      <c r="E72" s="68"/>
      <c r="F72" s="68"/>
      <c r="G72" s="68"/>
      <c r="H72" s="77"/>
      <c r="I72" s="68"/>
      <c r="J72" s="65"/>
      <c r="K72" s="80"/>
      <c r="L72" s="68"/>
      <c r="M72" s="84" t="s">
        <v>70</v>
      </c>
      <c r="N72" s="80">
        <v>162800</v>
      </c>
      <c r="O72" s="68"/>
      <c r="P72" s="68"/>
      <c r="Q72" s="7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</row>
    <row r="73" spans="1:162" ht="15" customHeight="1" x14ac:dyDescent="0.2">
      <c r="A73" s="1"/>
      <c r="B73" s="71"/>
      <c r="C73" s="75" t="s">
        <v>57</v>
      </c>
      <c r="D73" s="75"/>
      <c r="E73" s="68"/>
      <c r="F73" s="68"/>
      <c r="G73" s="68"/>
      <c r="H73" s="77"/>
      <c r="I73" s="68"/>
      <c r="J73" s="84"/>
      <c r="K73" s="80"/>
      <c r="L73" s="68"/>
      <c r="M73" s="65"/>
      <c r="N73" s="80"/>
      <c r="O73" s="68"/>
      <c r="P73" s="68"/>
      <c r="Q73" s="7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</row>
    <row r="74" spans="1:162" ht="15" customHeight="1" x14ac:dyDescent="0.2">
      <c r="A74" s="1"/>
      <c r="B74" s="71"/>
      <c r="C74" s="75"/>
      <c r="D74" s="75" t="s">
        <v>91</v>
      </c>
      <c r="E74" s="68"/>
      <c r="F74" s="68"/>
      <c r="G74" s="68"/>
      <c r="H74" s="77"/>
      <c r="I74" s="68"/>
      <c r="J74" s="84"/>
      <c r="K74" s="80"/>
      <c r="L74" s="68"/>
      <c r="M74" s="84" t="s">
        <v>72</v>
      </c>
      <c r="N74" s="80">
        <v>153600</v>
      </c>
      <c r="O74" s="68"/>
      <c r="P74" s="68"/>
      <c r="Q74" s="7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</row>
    <row r="75" spans="1:162" ht="15" customHeight="1" x14ac:dyDescent="0.2">
      <c r="A75" s="1"/>
      <c r="B75" s="71"/>
      <c r="C75" s="75"/>
      <c r="D75" s="75" t="s">
        <v>59</v>
      </c>
      <c r="E75" s="68"/>
      <c r="F75" s="68"/>
      <c r="G75" s="68"/>
      <c r="H75" s="77"/>
      <c r="I75" s="68"/>
      <c r="J75" s="84" t="s">
        <v>77</v>
      </c>
      <c r="K75" s="80">
        <v>200000</v>
      </c>
      <c r="L75" s="68"/>
      <c r="M75" s="84"/>
      <c r="N75" s="80"/>
      <c r="O75" s="68"/>
      <c r="P75" s="68"/>
      <c r="Q75" s="7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</row>
    <row r="76" spans="1:162" ht="15" customHeight="1" x14ac:dyDescent="0.2">
      <c r="A76" s="1"/>
      <c r="B76" s="71"/>
      <c r="C76" s="75"/>
      <c r="D76" s="75" t="s">
        <v>92</v>
      </c>
      <c r="E76" s="68"/>
      <c r="F76" s="68"/>
      <c r="G76" s="68"/>
      <c r="H76" s="77"/>
      <c r="I76" s="68"/>
      <c r="J76" s="84"/>
      <c r="K76" s="80"/>
      <c r="L76" s="68"/>
      <c r="M76" s="84" t="s">
        <v>76</v>
      </c>
      <c r="N76" s="80">
        <v>336000</v>
      </c>
      <c r="O76" s="68"/>
      <c r="P76" s="68"/>
      <c r="Q76" s="7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</row>
    <row r="77" spans="1:162" ht="15" customHeight="1" x14ac:dyDescent="0.2">
      <c r="A77" s="1"/>
      <c r="B77" s="71"/>
      <c r="C77" s="75" t="s">
        <v>93</v>
      </c>
      <c r="D77" s="68"/>
      <c r="E77" s="68"/>
      <c r="F77" s="68"/>
      <c r="G77" s="68"/>
      <c r="H77" s="77"/>
      <c r="I77" s="68"/>
      <c r="J77" s="65" t="s">
        <v>67</v>
      </c>
      <c r="K77" s="81">
        <v>33200</v>
      </c>
      <c r="L77" s="68"/>
      <c r="M77" s="65"/>
      <c r="N77" s="81"/>
      <c r="O77" s="68"/>
      <c r="P77" s="68"/>
      <c r="Q77" s="7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</row>
    <row r="78" spans="1:162" ht="15" customHeight="1" thickBot="1" x14ac:dyDescent="0.25">
      <c r="A78" s="1"/>
      <c r="B78" s="71"/>
      <c r="C78" s="75" t="s">
        <v>53</v>
      </c>
      <c r="D78" s="68"/>
      <c r="E78" s="68"/>
      <c r="F78" s="68"/>
      <c r="G78" s="68"/>
      <c r="H78" s="77"/>
      <c r="I78" s="68"/>
      <c r="J78" s="65"/>
      <c r="K78" s="82">
        <f>SUM(K65:K77)</f>
        <v>678600</v>
      </c>
      <c r="L78" s="68"/>
      <c r="M78" s="65"/>
      <c r="N78" s="82">
        <f>SUM(N65:N77)</f>
        <v>678600</v>
      </c>
      <c r="O78" s="68"/>
      <c r="P78" s="68"/>
      <c r="Q78" s="7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</row>
    <row r="79" spans="1:162" ht="13.5" thickTop="1" x14ac:dyDescent="0.2">
      <c r="A79" s="1"/>
      <c r="B79" s="78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79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</row>
    <row r="80" spans="1:162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</row>
    <row r="81" spans="1:162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</row>
    <row r="82" spans="1:162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</row>
    <row r="83" spans="1:162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</row>
    <row r="84" spans="1:162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</row>
    <row r="85" spans="1:162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</row>
    <row r="86" spans="1:162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</row>
    <row r="87" spans="1:162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</row>
    <row r="88" spans="1:162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</row>
    <row r="89" spans="1:162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</row>
    <row r="90" spans="1:162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</row>
    <row r="91" spans="1:162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</row>
    <row r="92" spans="1:162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</row>
    <row r="93" spans="1:162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</row>
    <row r="94" spans="1:162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</row>
    <row r="95" spans="1:162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</row>
    <row r="96" spans="1:162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</row>
    <row r="97" spans="1:162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</row>
    <row r="98" spans="1:162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</row>
    <row r="99" spans="1:162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</row>
    <row r="100" spans="1:162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</row>
    <row r="101" spans="1:16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</row>
    <row r="102" spans="1:162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</row>
    <row r="103" spans="1:162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</row>
    <row r="104" spans="1:162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</row>
    <row r="105" spans="1:16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</row>
    <row r="106" spans="1:162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</row>
    <row r="107" spans="1:162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</row>
    <row r="108" spans="1:162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</row>
    <row r="109" spans="1:162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</row>
    <row r="110" spans="1:162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</row>
    <row r="111" spans="1:162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</row>
    <row r="112" spans="1:162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</row>
    <row r="113" spans="1:162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</row>
    <row r="114" spans="1:162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</row>
    <row r="115" spans="1:162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</row>
    <row r="116" spans="1:162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</row>
    <row r="117" spans="1:162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</row>
    <row r="118" spans="1:162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</row>
    <row r="119" spans="1:162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</row>
    <row r="120" spans="1:162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</row>
    <row r="121" spans="1:162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</row>
    <row r="122" spans="1:162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</row>
    <row r="123" spans="1:162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</row>
    <row r="124" spans="1:162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</row>
    <row r="125" spans="1:162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</row>
    <row r="126" spans="1:162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</row>
    <row r="127" spans="1:162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</row>
    <row r="128" spans="1:162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</row>
    <row r="129" spans="1:162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</row>
    <row r="130" spans="1:162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</row>
    <row r="131" spans="1:162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</row>
    <row r="132" spans="1:162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</row>
    <row r="133" spans="1:162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</row>
    <row r="134" spans="1:162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</row>
    <row r="135" spans="1:162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</row>
    <row r="136" spans="1:162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</row>
    <row r="137" spans="1:162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</row>
    <row r="138" spans="1:162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</row>
    <row r="139" spans="1:162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</row>
    <row r="140" spans="1:162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</row>
    <row r="141" spans="1:162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</row>
    <row r="142" spans="1:162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</row>
    <row r="143" spans="1:162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</row>
    <row r="144" spans="1:162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</row>
    <row r="145" spans="1:162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</row>
    <row r="146" spans="1:162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</row>
    <row r="147" spans="1:162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</row>
    <row r="148" spans="1:162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</row>
    <row r="149" spans="1:162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</row>
    <row r="150" spans="1:162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</row>
    <row r="151" spans="1:162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</row>
    <row r="152" spans="1:162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</row>
    <row r="153" spans="1:162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</row>
    <row r="154" spans="1:162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</row>
    <row r="155" spans="1:162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</row>
    <row r="156" spans="1:162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</row>
    <row r="157" spans="1:162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</row>
    <row r="158" spans="1:162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</row>
    <row r="159" spans="1:162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</row>
    <row r="160" spans="1:162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</row>
    <row r="161" spans="1:162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</row>
    <row r="162" spans="1:162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</row>
    <row r="163" spans="1:162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</row>
    <row r="164" spans="1:162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</row>
    <row r="165" spans="1:162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</row>
    <row r="166" spans="1:162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</row>
    <row r="167" spans="1:162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</row>
    <row r="168" spans="1:162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</row>
    <row r="169" spans="1:162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</row>
    <row r="170" spans="1:162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</row>
    <row r="171" spans="1:162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</row>
    <row r="172" spans="1:162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</row>
    <row r="173" spans="1:162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</row>
    <row r="174" spans="1:162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</row>
    <row r="175" spans="1:162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</row>
    <row r="176" spans="1:162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</row>
    <row r="177" spans="1:162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</row>
    <row r="178" spans="1:162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</row>
    <row r="179" spans="1:162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</row>
    <row r="180" spans="1:162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</row>
    <row r="181" spans="1:162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</row>
    <row r="182" spans="1:162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</row>
    <row r="183" spans="1:162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</row>
    <row r="184" spans="1:162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</row>
    <row r="185" spans="1:162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</row>
    <row r="186" spans="1:162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</row>
    <row r="187" spans="1:162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</row>
    <row r="188" spans="1:162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</row>
    <row r="189" spans="1:162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</row>
    <row r="190" spans="1:162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</row>
    <row r="191" spans="1:162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</row>
    <row r="192" spans="1:162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</row>
    <row r="193" spans="1:162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</row>
    <row r="194" spans="1:162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</row>
    <row r="195" spans="1:162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</row>
    <row r="196" spans="1:162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</row>
    <row r="197" spans="1:162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</row>
    <row r="198" spans="1:162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</row>
    <row r="199" spans="1:162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</row>
    <row r="200" spans="1:162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</row>
    <row r="201" spans="1:162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</row>
    <row r="202" spans="1:162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</row>
    <row r="203" spans="1:162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</row>
    <row r="204" spans="1:162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</row>
    <row r="205" spans="1:162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</row>
    <row r="206" spans="1:162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</row>
    <row r="207" spans="1:162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</row>
    <row r="208" spans="1:162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</row>
    <row r="209" spans="1:162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</row>
    <row r="210" spans="1:162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</row>
    <row r="211" spans="1:162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</row>
    <row r="212" spans="1:162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</row>
    <row r="213" spans="1:162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</row>
    <row r="214" spans="1:162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</row>
    <row r="215" spans="1:162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</row>
    <row r="216" spans="1:162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</row>
    <row r="217" spans="1:162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</row>
    <row r="218" spans="1:162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</row>
    <row r="219" spans="1:162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</row>
    <row r="220" spans="1:162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</row>
    <row r="221" spans="1:162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</row>
    <row r="222" spans="1:162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</row>
    <row r="223" spans="1:162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</row>
    <row r="224" spans="1:162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</row>
    <row r="225" spans="1:162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</row>
    <row r="226" spans="1:162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</row>
    <row r="227" spans="1:162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</row>
    <row r="228" spans="1:162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</row>
    <row r="229" spans="1:162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</row>
    <row r="230" spans="1:162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</row>
    <row r="231" spans="1:162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</row>
    <row r="232" spans="1:162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</row>
    <row r="233" spans="1:162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</row>
    <row r="234" spans="1:162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</row>
    <row r="235" spans="1:162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</row>
    <row r="236" spans="1:162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</row>
    <row r="237" spans="1:162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</row>
    <row r="238" spans="1:162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</row>
    <row r="239" spans="1:162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</row>
    <row r="240" spans="1:162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</row>
    <row r="241" spans="1:162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</row>
    <row r="242" spans="1:162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</row>
    <row r="243" spans="1:162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</row>
    <row r="244" spans="1:162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</row>
    <row r="245" spans="1:162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</row>
    <row r="246" spans="1:162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</row>
    <row r="247" spans="1:162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</row>
    <row r="248" spans="1:162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</row>
    <row r="249" spans="1:162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</row>
    <row r="250" spans="1:162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</row>
    <row r="251" spans="1:162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</row>
    <row r="252" spans="1:162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</row>
    <row r="253" spans="1:162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</row>
    <row r="254" spans="1:162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</row>
    <row r="255" spans="1:162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</row>
    <row r="256" spans="1:162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</row>
    <row r="257" spans="1:39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</row>
    <row r="258" spans="1:39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</row>
    <row r="259" spans="1:39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</row>
    <row r="260" spans="1:39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</row>
    <row r="261" spans="1:39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</row>
    <row r="262" spans="1:39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</row>
    <row r="263" spans="1:39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</row>
    <row r="264" spans="1:39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</row>
    <row r="265" spans="1:39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</row>
    <row r="266" spans="1:39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</row>
    <row r="267" spans="1:39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</row>
    <row r="268" spans="1:39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</row>
    <row r="269" spans="1:39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</row>
    <row r="270" spans="1:39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</row>
    <row r="271" spans="1:39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</row>
    <row r="272" spans="1:39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</row>
    <row r="273" spans="1:39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</row>
    <row r="274" spans="1:39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</row>
    <row r="275" spans="1:39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</row>
    <row r="276" spans="1:39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</row>
    <row r="277" spans="1:39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</row>
    <row r="278" spans="1:39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</row>
    <row r="279" spans="1:39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</row>
    <row r="280" spans="1:39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</row>
    <row r="281" spans="1:39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</row>
    <row r="282" spans="1:39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</row>
    <row r="283" spans="1:39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</row>
    <row r="284" spans="1:39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</row>
    <row r="285" spans="1:39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</row>
    <row r="286" spans="1:39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</row>
    <row r="287" spans="1:39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</row>
    <row r="288" spans="1:39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</row>
    <row r="289" spans="1:39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</row>
    <row r="290" spans="1:39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</row>
    <row r="291" spans="1:39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</row>
    <row r="292" spans="1:39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</row>
    <row r="293" spans="1:39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</row>
    <row r="294" spans="1:39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</row>
    <row r="295" spans="1:39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</row>
    <row r="296" spans="1:39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</row>
    <row r="297" spans="1:39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</row>
    <row r="298" spans="1:39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</row>
    <row r="299" spans="1:39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</row>
    <row r="300" spans="1:39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</row>
    <row r="301" spans="1:39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</row>
    <row r="302" spans="1:39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</row>
    <row r="303" spans="1:39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</row>
    <row r="304" spans="1:39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</row>
    <row r="305" spans="1:39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</row>
    <row r="306" spans="1:39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</row>
    <row r="307" spans="1:39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</row>
    <row r="308" spans="1:39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</row>
    <row r="309" spans="1:39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</row>
    <row r="310" spans="1:39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</row>
    <row r="311" spans="1:39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</row>
    <row r="312" spans="1:39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</row>
    <row r="313" spans="1:39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</row>
    <row r="314" spans="1:39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</row>
    <row r="315" spans="1:39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</row>
    <row r="316" spans="1:39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</row>
    <row r="317" spans="1:39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</row>
    <row r="318" spans="1:39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</row>
    <row r="319" spans="1:39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</row>
    <row r="320" spans="1:39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</row>
    <row r="321" spans="1:39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</row>
    <row r="322" spans="1:39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</row>
    <row r="323" spans="1:39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</row>
    <row r="324" spans="1:39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</row>
    <row r="325" spans="1:39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</row>
    <row r="326" spans="1:39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</row>
    <row r="327" spans="1:39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</row>
    <row r="328" spans="1:39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</row>
    <row r="329" spans="1:39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</row>
    <row r="330" spans="1:39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</row>
    <row r="331" spans="1:39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</row>
    <row r="332" spans="1:39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</row>
    <row r="333" spans="1:39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</row>
    <row r="334" spans="1:39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</row>
    <row r="335" spans="1:39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</row>
    <row r="336" spans="1:39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</row>
    <row r="337" spans="1:39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</row>
    <row r="338" spans="1:39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</row>
    <row r="339" spans="1:39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</row>
    <row r="340" spans="1:39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</row>
    <row r="341" spans="1:39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</row>
    <row r="342" spans="1:39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</row>
    <row r="343" spans="1:39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</row>
    <row r="344" spans="1:39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</row>
    <row r="345" spans="1:39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</row>
    <row r="346" spans="1:39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</row>
    <row r="347" spans="1:39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</row>
    <row r="348" spans="1:39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</row>
    <row r="349" spans="1:39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</row>
    <row r="350" spans="1:39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</row>
    <row r="351" spans="1:39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</row>
    <row r="352" spans="1:39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</row>
    <row r="353" spans="1:39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</row>
    <row r="354" spans="1:39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</row>
    <row r="355" spans="1:39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4" spans="1:39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</row>
    <row r="415" spans="1:39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</row>
    <row r="416" spans="1:39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</row>
    <row r="417" spans="1:39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</row>
    <row r="418" spans="1:39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0" spans="1:39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</row>
    <row r="491" spans="1:39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</row>
    <row r="492" spans="1:39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</row>
    <row r="493" spans="1:39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</row>
    <row r="494" spans="1:39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</row>
    <row r="495" spans="1:39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</row>
    <row r="496" spans="1:39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</row>
    <row r="497" spans="1:39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</row>
    <row r="498" spans="1:39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</row>
    <row r="499" spans="1:39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</row>
    <row r="500" spans="1:39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</row>
    <row r="501" spans="1:39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</row>
    <row r="502" spans="1:39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</row>
    <row r="503" spans="1:39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</row>
    <row r="504" spans="1:39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</row>
    <row r="505" spans="1:39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</row>
    <row r="506" spans="1:39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</row>
    <row r="507" spans="1:39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</row>
    <row r="508" spans="1:39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</row>
    <row r="509" spans="1:39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</row>
    <row r="510" spans="1:39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</row>
    <row r="511" spans="1:39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</row>
    <row r="512" spans="1:39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</row>
    <row r="513" spans="1:39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</row>
    <row r="514" spans="1:39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</row>
    <row r="515" spans="1:39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</row>
    <row r="516" spans="1:39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</row>
    <row r="517" spans="1:39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</row>
    <row r="518" spans="1:39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</row>
    <row r="519" spans="1:39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</row>
    <row r="520" spans="1:39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</row>
    <row r="521" spans="1:39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</row>
    <row r="522" spans="1:39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</row>
    <row r="523" spans="1:39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</row>
    <row r="524" spans="1:39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</row>
    <row r="525" spans="1:39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</row>
    <row r="526" spans="1:39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</row>
    <row r="527" spans="1:39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</row>
    <row r="528" spans="1:39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</row>
    <row r="529" spans="1:39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</row>
    <row r="530" spans="1:39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</row>
    <row r="531" spans="1:39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</row>
    <row r="532" spans="1:39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</row>
    <row r="533" spans="1:39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</row>
    <row r="534" spans="1:39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</row>
    <row r="535" spans="1:39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</row>
    <row r="536" spans="1:39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</row>
    <row r="537" spans="1:39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</row>
    <row r="538" spans="1:39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</row>
    <row r="539" spans="1:39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</row>
    <row r="540" spans="1:39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</row>
    <row r="541" spans="1:39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</row>
    <row r="542" spans="1:39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</row>
    <row r="543" spans="1:39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</row>
    <row r="544" spans="1:39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</row>
    <row r="545" spans="1:39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</row>
    <row r="546" spans="1:39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</row>
    <row r="547" spans="1:39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</row>
    <row r="548" spans="1:39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</row>
    <row r="549" spans="1:39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</row>
    <row r="550" spans="1:39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</row>
    <row r="551" spans="1:39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</row>
    <row r="552" spans="1:39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</row>
    <row r="553" spans="1:39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</row>
    <row r="554" spans="1:39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</row>
    <row r="555" spans="1:39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</row>
    <row r="556" spans="1:39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</row>
    <row r="557" spans="1:39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</row>
    <row r="558" spans="1:39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</row>
    <row r="559" spans="1:39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</row>
    <row r="560" spans="1:39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</row>
    <row r="561" spans="1:39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</row>
    <row r="562" spans="1:39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</row>
    <row r="563" spans="1:39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</row>
    <row r="564" spans="1:39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</row>
    <row r="565" spans="1:39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</row>
    <row r="566" spans="1:39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</row>
    <row r="567" spans="1:39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</row>
    <row r="568" spans="1:39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</row>
    <row r="569" spans="1:39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</row>
    <row r="570" spans="1:39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</row>
    <row r="571" spans="1:39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</row>
    <row r="572" spans="1:39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</row>
    <row r="573" spans="1:39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</row>
    <row r="574" spans="1:39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</row>
    <row r="575" spans="1:39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</row>
    <row r="576" spans="1:39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</row>
    <row r="577" spans="1:39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</row>
    <row r="578" spans="1:39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</row>
    <row r="579" spans="1:39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</row>
    <row r="580" spans="1:39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</row>
    <row r="581" spans="1:39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</row>
    <row r="582" spans="1:39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</row>
    <row r="583" spans="1:39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</row>
    <row r="584" spans="1:39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</row>
    <row r="585" spans="1:39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</row>
    <row r="586" spans="1:39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</row>
    <row r="587" spans="1:39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</row>
    <row r="588" spans="1:39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</row>
    <row r="589" spans="1:39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</row>
    <row r="590" spans="1:39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</row>
    <row r="591" spans="1:39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</row>
    <row r="592" spans="1:39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</row>
    <row r="593" spans="1:39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</row>
    <row r="594" spans="1:39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</row>
    <row r="595" spans="1:39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</row>
    <row r="596" spans="1:39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</row>
    <row r="597" spans="1:39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</row>
    <row r="598" spans="1:39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</row>
    <row r="599" spans="1:39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</row>
    <row r="600" spans="1:39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</row>
    <row r="601" spans="1:39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</row>
    <row r="602" spans="1:39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</row>
    <row r="603" spans="1:39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</row>
    <row r="604" spans="1:39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</row>
    <row r="605" spans="1:39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</row>
    <row r="606" spans="1:39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</row>
    <row r="607" spans="1:39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</row>
    <row r="608" spans="1:39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</row>
    <row r="609" spans="1:39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</row>
    <row r="610" spans="1:39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</row>
    <row r="611" spans="1:39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</row>
    <row r="612" spans="1:39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</row>
    <row r="613" spans="1:39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</row>
    <row r="614" spans="1:39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</row>
    <row r="615" spans="1:39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</row>
    <row r="616" spans="1:39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</row>
    <row r="617" spans="1:39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</row>
    <row r="618" spans="1:39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</row>
    <row r="619" spans="1:39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</row>
    <row r="620" spans="1:39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</row>
    <row r="621" spans="1:39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</row>
    <row r="622" spans="1:39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</row>
    <row r="623" spans="1:39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</row>
    <row r="624" spans="1:39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</row>
    <row r="625" spans="1:39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</row>
    <row r="626" spans="1:39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</row>
    <row r="627" spans="1:39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</row>
    <row r="628" spans="1:39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</row>
    <row r="629" spans="1:39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</row>
    <row r="630" spans="1:39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</row>
    <row r="631" spans="1:39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</row>
    <row r="632" spans="1:39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</row>
    <row r="633" spans="1:39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</row>
    <row r="634" spans="1:39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</row>
    <row r="635" spans="1:39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</row>
    <row r="636" spans="1:39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</row>
    <row r="637" spans="1:39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</row>
    <row r="638" spans="1:39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</row>
    <row r="639" spans="1:39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</row>
    <row r="640" spans="1:39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</row>
    <row r="641" spans="1:39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</row>
    <row r="642" spans="1:39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</row>
    <row r="643" spans="1:39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</row>
    <row r="644" spans="1:39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</row>
    <row r="645" spans="1:39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</row>
    <row r="646" spans="1:39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</row>
    <row r="647" spans="1:39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</row>
    <row r="648" spans="1:39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</row>
    <row r="649" spans="1:39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</row>
    <row r="650" spans="1:39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</row>
    <row r="651" spans="1:39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</row>
    <row r="652" spans="1:39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</row>
    <row r="653" spans="1:39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</row>
    <row r="654" spans="1:39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</row>
    <row r="655" spans="1:39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</row>
    <row r="656" spans="1:39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</row>
    <row r="657" spans="1:39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</row>
    <row r="658" spans="1:39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</row>
    <row r="659" spans="1:39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</row>
    <row r="660" spans="1:39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</row>
    <row r="661" spans="1:39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</row>
    <row r="662" spans="1:39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</row>
    <row r="663" spans="1:39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</row>
    <row r="664" spans="1:39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</row>
    <row r="665" spans="1:39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</row>
    <row r="666" spans="1:39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</row>
    <row r="667" spans="1:39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</row>
    <row r="668" spans="1:39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</row>
    <row r="669" spans="1:39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</row>
    <row r="670" spans="1:39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</row>
    <row r="671" spans="1:39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</row>
    <row r="672" spans="1:39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</row>
    <row r="673" spans="1:39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</row>
    <row r="674" spans="1:39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</row>
    <row r="675" spans="1:39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</row>
    <row r="676" spans="1:39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</row>
    <row r="677" spans="1:39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</row>
    <row r="678" spans="1:39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</row>
    <row r="679" spans="1:39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</row>
    <row r="680" spans="1:39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</row>
    <row r="681" spans="1:39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</row>
    <row r="682" spans="1:39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</row>
    <row r="683" spans="1:39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</row>
    <row r="684" spans="1:39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</row>
    <row r="685" spans="1:39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</row>
    <row r="686" spans="1:39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</row>
  </sheetData>
  <sheetProtection password="DFEA" sheet="1" objects="1" scenarios="1"/>
  <mergeCells count="30">
    <mergeCell ref="D32:G32"/>
    <mergeCell ref="J50:N50"/>
    <mergeCell ref="B16:O16"/>
    <mergeCell ref="B17:O17"/>
    <mergeCell ref="C19:I19"/>
    <mergeCell ref="E27:H27"/>
    <mergeCell ref="E26:H26"/>
    <mergeCell ref="C41:I41"/>
    <mergeCell ref="B48:Q48"/>
    <mergeCell ref="B49:Q49"/>
    <mergeCell ref="D36:G36"/>
    <mergeCell ref="D37:G37"/>
    <mergeCell ref="B47:Q47"/>
    <mergeCell ref="C35:I35"/>
    <mergeCell ref="C31:I31"/>
    <mergeCell ref="D38:G38"/>
    <mergeCell ref="E28:H28"/>
    <mergeCell ref="A1:K1"/>
    <mergeCell ref="A2:D2"/>
    <mergeCell ref="A3:D3"/>
    <mergeCell ref="E25:H25"/>
    <mergeCell ref="E2:K2"/>
    <mergeCell ref="E3:K3"/>
    <mergeCell ref="E5:I5"/>
    <mergeCell ref="E7:G7"/>
    <mergeCell ref="A11:Q11"/>
    <mergeCell ref="A5:D5"/>
    <mergeCell ref="A7:D7"/>
    <mergeCell ref="B15:O15"/>
    <mergeCell ref="A10:L10"/>
  </mergeCells>
  <phoneticPr fontId="0" type="noConversion"/>
  <dataValidations count="10">
    <dataValidation allowBlank="1" showInputMessage="1" showErrorMessage="1" prompt="Enter amounts to be deducted as negatives." sqref="K26 K37"/>
    <dataValidation type="list" allowBlank="1" showInputMessage="1" showErrorMessage="1" sqref="E25:H25">
      <formula1>"Increase in accounts receivable,Decrease in accounts receivable"</formula1>
    </dataValidation>
    <dataValidation type="list" allowBlank="1" showInputMessage="1" showErrorMessage="1" sqref="E26:H26">
      <formula1>"Increase in merchandise inventory,Decrease in merchandise inventory"</formula1>
    </dataValidation>
    <dataValidation type="list" allowBlank="1" showInputMessage="1" showErrorMessage="1" sqref="E28:H28">
      <formula1>"Increase in accounts payable,Decrease in accounts payable"</formula1>
    </dataValidation>
    <dataValidation type="list" allowBlank="1" showInputMessage="1" showErrorMessage="1" sqref="D32:G32">
      <formula1>"Less cash paid for dividends,Less cash paid for purchase of equipment,Less cash paid to retire mortgage payable"</formula1>
    </dataValidation>
    <dataValidation type="list" allowBlank="1" showInputMessage="1" showErrorMessage="1" sqref="D36:G36">
      <formula1>"Cash received from sale of common stock,Cash paid for purchase of equipment"</formula1>
    </dataValidation>
    <dataValidation type="list" allowBlank="1" showInputMessage="1" showErrorMessage="1" sqref="D37:G37">
      <formula1>"Less cash paid for dividends,Less cash paid for purchase of equipment"</formula1>
    </dataValidation>
    <dataValidation type="list" allowBlank="1" showInputMessage="1" showErrorMessage="1" sqref="E27:H27">
      <formula1>"Increase in prepaid expenses,Decrease in prepaid expenses"</formula1>
    </dataValidation>
    <dataValidation type="list" allowBlank="1" showInputMessage="1" showErrorMessage="1" sqref="D38:G38">
      <formula1>"Less cash paid for purchase of equipment,Less cash paid to retire mortgage note payable"</formula1>
    </dataValidation>
    <dataValidation allowBlank="1" showErrorMessage="1" sqref="K23"/>
  </dataValidations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14(13)-2A</vt:lpstr>
      <vt:lpstr>Sol</vt:lpstr>
      <vt:lpstr>'Pr. 14(13)-2A'!Print_Area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2003-10-09T18:53:52Z</cp:lastPrinted>
  <dcterms:created xsi:type="dcterms:W3CDTF">2003-09-26T16:25:32Z</dcterms:created>
  <dcterms:modified xsi:type="dcterms:W3CDTF">2015-01-05T15:19:02Z</dcterms:modified>
</cp:coreProperties>
</file>